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924"/>
  <workbookPr defaultThemeVersion="124226"/>
  <mc:AlternateContent xmlns:mc="http://schemas.openxmlformats.org/markup-compatibility/2006">
    <mc:Choice Requires="x15">
      <x15ac:absPath xmlns:x15ac="http://schemas.microsoft.com/office/spreadsheetml/2010/11/ac" url="\\172.16.57.5\Datos\Seleccion\PROCESOS EN CURSO\CLIENTES\INECO\2023\TASA DE REPOSICIÓN ESPECÍFICA 2022\0. Documentos preparación\Declaración responsable\Bloque 3\DR Bloque 3\"/>
    </mc:Choice>
  </mc:AlternateContent>
  <xr:revisionPtr revIDLastSave="0" documentId="13_ncr:1_{1AF694FE-1411-4C44-A409-C7973CE3E9F2}" xr6:coauthVersionLast="47" xr6:coauthVersionMax="47" xr10:uidLastSave="{00000000-0000-0000-0000-000000000000}"/>
  <workbookProtection workbookAlgorithmName="SHA-512" workbookHashValue="6Z3Vm3aj05SUu3HUTOUn0vYQtB871fHrTDsNwcW7wvcNwHas0g4N8SiAzrHuIvYehur5wsmVAt6MNzlpfNf+Fw==" workbookSaltValue="zK4pJnPJUeIgSvnj8BEcgA==" workbookSpinCount="100000" lockStructure="1"/>
  <bookViews>
    <workbookView xWindow="-108" yWindow="-108" windowWidth="23256" windowHeight="12456" xr2:uid="{00000000-000D-0000-FFFF-FFFF00000000}"/>
  </bookViews>
  <sheets>
    <sheet name="Declaración responsable" sheetId="10" r:id="rId1"/>
    <sheet name="Vacantes TRE - Bloque 3" sheetId="19" state="hidden" r:id="rId2"/>
    <sheet name="Hoja1" sheetId="15" state="hidden" r:id="rId3"/>
  </sheets>
  <externalReferences>
    <externalReference r:id="rId4"/>
    <externalReference r:id="rId5"/>
  </externalReferences>
  <definedNames>
    <definedName name="_xlnm._FilterDatabase" localSheetId="1" hidden="1">'Vacantes TRE - Bloque 3'!$A$1:$I$317</definedName>
    <definedName name="_xlnm._FilterDatabase">#REF!</definedName>
    <definedName name="_xlnm.Print_Area" localSheetId="0">'Declaración responsable'!$A$1:$L$82</definedName>
    <definedName name="_xlnm.Print_Area" localSheetId="1">'Vacantes TRE - Bloque 3'!$B$1:$D$317</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dato">#REF!</definedName>
    <definedName name="hoja9" localSheetId="1">#REF!</definedName>
    <definedName name="hoja9">#REF!</definedName>
    <definedName name="Informe" localSheetId="1">#REF!</definedName>
    <definedName name="Informe">#REF!</definedName>
    <definedName name="lista">#REF!</definedName>
    <definedName name="listado" localSheetId="1">#REF!</definedName>
    <definedName name="listado">#REF!</definedName>
    <definedName name="Llista">'Vacantes TRE - Bloque 3'!$1:$1048576</definedName>
    <definedName name="MAESTROREV2" localSheetId="1">#REF!</definedName>
    <definedName name="MAESTROREV2">#REF!</definedName>
    <definedName name="º" localSheetId="1">#REF!</definedName>
    <definedName name="º">#REF!</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_xlnm.Print_Titles" localSheetId="1">'Vacantes TRE - Bloque 3'!$1:$1</definedName>
    <definedName name="xxx" localSheetId="1">#REF!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0" i="10" l="1"/>
  <c r="G10" i="10"/>
  <c r="C10" i="10"/>
  <c r="K57" i="10"/>
  <c r="K58" i="10"/>
  <c r="K59" i="10"/>
  <c r="K60" i="10"/>
  <c r="K61" i="10"/>
  <c r="K62" i="10"/>
  <c r="K63" i="10"/>
  <c r="K64" i="10"/>
  <c r="K65" i="10"/>
  <c r="K66" i="10"/>
  <c r="L66" i="10" s="1"/>
  <c r="K67" i="10"/>
  <c r="K68" i="10"/>
  <c r="K69" i="10"/>
  <c r="K56" i="10"/>
  <c r="J56" i="10"/>
  <c r="J57" i="10"/>
  <c r="J58" i="10"/>
  <c r="L58" i="10" s="1"/>
  <c r="J59" i="10"/>
  <c r="L59" i="10" s="1"/>
  <c r="J60" i="10"/>
  <c r="J61" i="10"/>
  <c r="L61" i="10" s="1"/>
  <c r="J62" i="10"/>
  <c r="L62" i="10" s="1"/>
  <c r="J63" i="10"/>
  <c r="L63" i="10" s="1"/>
  <c r="J64" i="10"/>
  <c r="J65" i="10"/>
  <c r="J66" i="10"/>
  <c r="J67" i="10"/>
  <c r="J68" i="10"/>
  <c r="L68" i="10" s="1"/>
  <c r="J69" i="10"/>
  <c r="K40" i="10"/>
  <c r="K41" i="10"/>
  <c r="K42" i="10"/>
  <c r="K43" i="10"/>
  <c r="K44" i="10"/>
  <c r="K45" i="10"/>
  <c r="K46" i="10"/>
  <c r="K47" i="10"/>
  <c r="K48" i="10"/>
  <c r="K49" i="10"/>
  <c r="K50" i="10"/>
  <c r="K51" i="10"/>
  <c r="K52" i="10"/>
  <c r="K39" i="10"/>
  <c r="K23" i="10"/>
  <c r="K24" i="10"/>
  <c r="K25" i="10"/>
  <c r="K26" i="10"/>
  <c r="K27" i="10"/>
  <c r="K28" i="10"/>
  <c r="K29" i="10"/>
  <c r="K30" i="10"/>
  <c r="K31" i="10"/>
  <c r="K32" i="10"/>
  <c r="K33" i="10"/>
  <c r="K34" i="10"/>
  <c r="K35" i="10"/>
  <c r="K22" i="10"/>
  <c r="L67" i="10" l="1"/>
  <c r="L56" i="10"/>
  <c r="L65" i="10"/>
  <c r="L64" i="10"/>
  <c r="L57" i="10"/>
  <c r="L69" i="10"/>
  <c r="L60"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L70" i="10" l="1"/>
  <c r="L50" i="10"/>
  <c r="L29" i="10"/>
  <c r="L44" i="10"/>
  <c r="L33" i="10"/>
  <c r="L25" i="10"/>
  <c r="L34" i="10"/>
  <c r="L46" i="10"/>
  <c r="L42" i="10"/>
  <c r="L30" i="10"/>
  <c r="L39" i="10"/>
  <c r="L31" i="10"/>
  <c r="L23" i="10"/>
  <c r="L43" i="10"/>
  <c r="L40" i="10"/>
  <c r="L51" i="10"/>
  <c r="L45" i="10"/>
  <c r="L47" i="10"/>
  <c r="L48" i="10"/>
  <c r="L26" i="10"/>
  <c r="L28" i="10"/>
  <c r="L35" i="10"/>
  <c r="L27" i="10"/>
  <c r="L32" i="10"/>
  <c r="L24" i="10"/>
  <c r="L22" i="10"/>
  <c r="L52" i="10"/>
  <c r="L41" i="10"/>
  <c r="L49" i="10"/>
  <c r="L36" i="10" l="1"/>
  <c r="L53" i="10"/>
  <c r="L71" i="10" l="1"/>
</calcChain>
</file>

<file path=xl/sharedStrings.xml><?xml version="1.0" encoding="utf-8"?>
<sst xmlns="http://schemas.openxmlformats.org/spreadsheetml/2006/main" count="844" uniqueCount="468">
  <si>
    <t>1.- DESCRIPCIÓN PUESTO OFERTADO</t>
  </si>
  <si>
    <t>2.- REQUISITOS</t>
  </si>
  <si>
    <t>1.6.- PUESTO</t>
  </si>
  <si>
    <t>1.9. DENOMINACIÓN PUESTO TIPO</t>
  </si>
  <si>
    <t>Experto/a 3</t>
  </si>
  <si>
    <t>Técnico/a 1</t>
  </si>
  <si>
    <t>Técnico/a 2</t>
  </si>
  <si>
    <t>PUESTO</t>
  </si>
  <si>
    <t>Madrid</t>
  </si>
  <si>
    <t>Asturias</t>
  </si>
  <si>
    <t>Barcelona</t>
  </si>
  <si>
    <t>Cáceres</t>
  </si>
  <si>
    <t>Girona</t>
  </si>
  <si>
    <t>Guipúzcoa</t>
  </si>
  <si>
    <t>Sevilla</t>
  </si>
  <si>
    <t>Valencia</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</si>
  <si>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</si>
  <si>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</si>
  <si>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</si>
  <si>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</si>
  <si>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</si>
  <si>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</si>
  <si>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</si>
  <si>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</si>
  <si>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</si>
  <si>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</si>
  <si>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</si>
  <si>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</si>
  <si>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</si>
  <si>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</si>
  <si>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</si>
  <si>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t>
  </si>
  <si>
    <t>Yo, D./Dña.</t>
  </si>
  <si>
    <t>con DNI/NIE</t>
  </si>
  <si>
    <t>En</t>
  </si>
  <si>
    <t xml:space="preserve">, a </t>
  </si>
  <si>
    <t>de</t>
  </si>
  <si>
    <t>El/la candidato/a,</t>
  </si>
  <si>
    <t>Firmado:</t>
  </si>
  <si>
    <t>DNI o NIE</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</si>
  <si>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</si>
  <si>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</si>
  <si>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</si>
  <si>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</si>
  <si>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</si>
  <si>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</si>
  <si>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</si>
  <si>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</si>
  <si>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</si>
  <si>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 La Declaración Responsable de méritos y requisitos solo será admisible para el puesto indicado</t>
  </si>
  <si>
    <t>INECO</t>
  </si>
  <si>
    <t>CONTRATO DISPOSICIÓN ETT</t>
  </si>
  <si>
    <t>1.4 GERENCIA / UNIDAD ORGANIZATIVA</t>
  </si>
  <si>
    <t>1.9 DENOMINACION PUESTO TIPO</t>
  </si>
  <si>
    <t xml:space="preserve">FUNCIONES- especificar el número de las funciones realizadas según el punto 1.14 del anexo específico. </t>
  </si>
  <si>
    <t>Fecha Hasta 
(DD/MM/AAAA)</t>
  </si>
  <si>
    <t>G. Medio Ambiente y Territorio</t>
  </si>
  <si>
    <t>G. Planificación y Movilidad Sostenible</t>
  </si>
  <si>
    <t>G. Economía y Política del Transporte</t>
  </si>
  <si>
    <t>Experto/a 2</t>
  </si>
  <si>
    <t>G. Administración Judicial Electrónica</t>
  </si>
  <si>
    <t>Gerente 3</t>
  </si>
  <si>
    <t>G. Consultoría TI y Ciberseguridad</t>
  </si>
  <si>
    <t>G. Servicios Transversales TI</t>
  </si>
  <si>
    <t>G. Smart Products</t>
  </si>
  <si>
    <t>Jefe/a de Proyectos de TI</t>
  </si>
  <si>
    <t>G. Explotación y Soporte TI</t>
  </si>
  <si>
    <t>Dirección de obra</t>
  </si>
  <si>
    <t>G. Obras en Líneas en Explotación</t>
  </si>
  <si>
    <t>G. Mantenimiento de Red Convencional</t>
  </si>
  <si>
    <t>G. Proyectos de Edificación</t>
  </si>
  <si>
    <t>G. Coordinación Personal Apoyo AGE</t>
  </si>
  <si>
    <t>Especialista en drenaje de obra lineal</t>
  </si>
  <si>
    <t>G. Proyectos Singulares</t>
  </si>
  <si>
    <t>G. Edificación</t>
  </si>
  <si>
    <t>G. Sistemas CNS - ATM</t>
  </si>
  <si>
    <t>G. Seguridad Aérea</t>
  </si>
  <si>
    <t>G. Seguridad Terrestre y Protección Civil</t>
  </si>
  <si>
    <t>Técnico/a de Instalaciones de Protección y Seguridad</t>
  </si>
  <si>
    <t>G. Señalización Ferroviaria</t>
  </si>
  <si>
    <t>Técnico/a de Asistencia Técnica a Obras Ferroviarias de Señalización, Ertms y SAD.</t>
  </si>
  <si>
    <t>G. Telecomunicaciones Terrestres</t>
  </si>
  <si>
    <t>Mérito 1) EXPERIENCIA EN INECO .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</si>
  <si>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SUBTOTAL PUNTOS
Puntuación máxima 12</t>
  </si>
  <si>
    <t>Mérito 2) EXPERIENCIA EN INECO EN EL MISMO PUESTO Y UNIDADES ORGANIZATIVAS REALIZANDO LAS 4 FUNCIONES . Experiencia en Ineco en el mismo puesto (indicado en el punto 1.6) y en las mismas Unidades Organizativas (señadas en el punto 1.3 y 1.4) o unidades organizativas equivalentes según Mapa de Puestos de Ineco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</si>
  <si>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SUBTOTAL PUNTOS
Puntuación máxima 20</t>
  </si>
  <si>
    <t>Mérito 3) EXPERIENCIA EN INECO U OTRAS EMPRESAS REALIZANDO DOS O MÁS FUNCIONES . Experiencia en Ineco o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No podrán consignarse en este mérito etapas de Beca / Prácticas Extracurriculares ni Curriculares.</t>
  </si>
  <si>
    <t>SUBTOTAL PUNTOS
Puntuación máxima 8</t>
  </si>
  <si>
    <t>de 2023.</t>
  </si>
  <si>
    <r>
      <rPr>
        <b/>
        <sz val="12"/>
        <color rgb="FF1A4488"/>
        <rFont val="Poppins regular"/>
      </rPr>
      <t xml:space="preserve">DECLARO BAJO MI RESPONSABILIDAD:
</t>
    </r>
    <r>
      <rPr>
        <sz val="12"/>
        <color rgb="FF1A4488"/>
        <rFont val="Poppins regular"/>
      </rPr>
      <t>Que cumplo con los requisitos exigidos de la convocatoria publicada el 28 de febrero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</si>
  <si>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G. Espacio Aéreo</t>
  </si>
  <si>
    <t>Valladolid</t>
  </si>
  <si>
    <t>Vizcaya</t>
  </si>
  <si>
    <t>G. ERTMS</t>
  </si>
  <si>
    <t>Palencia</t>
  </si>
  <si>
    <t>Técnico/a de Asistencia Técnica a obras de Línea Aérea de Contacto</t>
  </si>
  <si>
    <t>G. Material Rodante y Línea Aérea de Contacto</t>
  </si>
  <si>
    <t>G. Proyectos de Carreteras</t>
  </si>
  <si>
    <t>G. BIM</t>
  </si>
  <si>
    <t>Administrador/a de sistemas</t>
  </si>
  <si>
    <t>Experto/a en Compliance Monitoring</t>
  </si>
  <si>
    <t>G. Cambio Climático y Transición Energética</t>
  </si>
  <si>
    <t>1.1.- 
REFERENCIA PUESTO</t>
  </si>
  <si>
    <t>1.4.- 
GERENCIA</t>
  </si>
  <si>
    <t>1.9.- 
DENOMINACIÓN PUESTO TIPO</t>
  </si>
  <si>
    <t>1.12.- 
UBICACIÓN</t>
  </si>
  <si>
    <t>TR-ECE-010D</t>
  </si>
  <si>
    <t>Experto/a en Planificación y Gestión de Proyectos</t>
  </si>
  <si>
    <t>Al menos 10 años de experiencia en la planificación, seguimiento y control de proyectos
Experiencia en Consultoría de Transportes
10 años de experiencia en Excel
5 años de experiencia en MS Project o similar</t>
  </si>
  <si>
    <t>TR-ECE-012</t>
  </si>
  <si>
    <t>Experto/a en adaptación al cambio climático</t>
  </si>
  <si>
    <t>Experiencia de al menos 10 años en proyectos de infraestrcuturas de transporte
Experiencia de al menos 5 años en estudios asociados a variables climáticas  
Experiencia  en estudios de resiliencia de infraestrcuturas frente al cambio climático</t>
  </si>
  <si>
    <t>TR-ECE-009A</t>
  </si>
  <si>
    <t>Experto/a en consultoría económico-financiera</t>
  </si>
  <si>
    <t>Al menos 15 años de experiencia profesional global desde el año de Titulación referida en el apartado 2.1.
Al menos 10 años de experiencia en funciones similares a las descritas.
Experiencia en el sector de las infraestructuras y servicios de transporte.
Conocimientos en materia de urbanismo.</t>
  </si>
  <si>
    <t>TR-ECE-009B</t>
  </si>
  <si>
    <t>Experto/a en consultoría jurídica</t>
  </si>
  <si>
    <t>Al menos 10 años de experiencia profesional global desde el año de Titulación referida en el apartado 2.1.
Al menos 2 años de experiencia en Derecho Administrativo
Al menos 2 años de experiencia en el Sector Público</t>
  </si>
  <si>
    <t>TR-ECE-013B</t>
  </si>
  <si>
    <t>Al menos 15 años de experiencia profesional global desde el año de Titulación referida en el apartado 2.1.
Al menos 10 años de experiencia en Derecho Administrativo
Experiencia en el Sector Público
Experiencia en el ámbito de las infraestructuras y servicios de transporte</t>
  </si>
  <si>
    <t>TR-ECE-014</t>
  </si>
  <si>
    <t>Gerente 2</t>
  </si>
  <si>
    <t>Gerente técnico/a en el ámbito de la consultoría económico-financiera</t>
  </si>
  <si>
    <t>Al menos 15 años de experiencia profesional global en el ámbito de especialización requerido para el puesto.
Al menos 5 años de experiencia en el desarrollo de estudios internacionales.
Nivel de inglés avanzado (mínimo C1)
Al menos 5 años de experiencia en gestion de proyectos. 
Experiencia en todos los modos de transporte (terrestre, aéreo, portuario)</t>
  </si>
  <si>
    <t>TR-ECE-015</t>
  </si>
  <si>
    <t>Experto/a en movilidad activa</t>
  </si>
  <si>
    <t>Al menos 15 años de experiencia profesional global desde el año de Titulación referida en el apartado 2.1.
Al menos 5 años de experiencia profesional en el ámbito de la bicicleta.
Conocimiento de la Guía de recomendaciones de diseño de infraestructura ciclista del MITMA.</t>
  </si>
  <si>
    <t>TR-ECE-016</t>
  </si>
  <si>
    <t>Consultor/a económico-financiero</t>
  </si>
  <si>
    <t>Al menos 10 años de experiencia profesional en el ámbito del sector energético.
Al menos 5 años de experiencia en el desarrollo de funciones similares a las descritas (1.14)</t>
  </si>
  <si>
    <t>TR-ECE-008A</t>
  </si>
  <si>
    <t xml:space="preserve">Experto/a en planificación urbanística </t>
  </si>
  <si>
    <t>Experiencia de al menos 15 años en planificación urbanística.
Experiencia de al menos 1,5 años en el estudio de afecciones sectoriales sobre planeamientos urbanísticos en entornos aeroportuarios.
Experiencia de al menos 8 años en coordinación de trabajos y equipos.</t>
  </si>
  <si>
    <t>TR-ECE-008B</t>
  </si>
  <si>
    <t xml:space="preserve">Gerente en planificación urbanística </t>
  </si>
  <si>
    <t>Experiencia de al menos 5 años en planificación urbanística.
Experiencia de al menos 7 años en coordinación de trabajos y equipos.</t>
  </si>
  <si>
    <t>TR-ECE-011</t>
  </si>
  <si>
    <t>Técnico/a especialista en sistemas de información geográfica</t>
  </si>
  <si>
    <t>Experiencia de al menos 4 años en GIS.
Experiencia de al menos 1 año en GIS aplicado a estudios ambientales o consultoría del transporte.
Experiencia de al menos 1 año Manejo de ArcGIS.</t>
  </si>
  <si>
    <t>TR-ECE-006B</t>
  </si>
  <si>
    <t>Experto/a en planificación transporte ferroviario</t>
  </si>
  <si>
    <t>Al menos 10 años de experiencia como consultor en transporte y/o infraestructuras ferroviarias. 
Al menos 3 años de experiencia en el ámbito de la planificación ferroviaria.
Experiencia en Power BI.
Experiencia en herramientas de programación.</t>
  </si>
  <si>
    <t>TR-ECE-006C</t>
  </si>
  <si>
    <t>Experto/a técnico/a en Planificación aeroportuaria</t>
  </si>
  <si>
    <t>Al menos 10 años de experiencia en el ámbito de la planificación aeroportuaria nacional e internacional. 
Experiencia en herramientas de análisis de datos (Power BI o similar).
Experiencia en AutoCAD.
Experiencia en herramientas GIS.</t>
  </si>
  <si>
    <t>TR-ECE-006D</t>
  </si>
  <si>
    <t>Gerente técnico/a en Planificación aeroportuaria</t>
  </si>
  <si>
    <t>Al menos 10 años de experiencia en el ámbito de la planificación aeroportuaria nacional e internacional.
Al menos 8 años de experiencia en la gestión de proyectos relacionados con la planificación aeroportuaria.
Experiencia en herramientas de planificación de proyectos (Project, o similar).
Experiencia en herramientas de análisis de datos (Power BI, o similar).
Experiencia en AutoCAD.
Experiencia en herramientas GIS.</t>
  </si>
  <si>
    <t>TR-ECE-010A</t>
  </si>
  <si>
    <t>Experto/a técnico/a en Seguridad Operacional</t>
  </si>
  <si>
    <t>Al menos 8 años de experiencia en el ámbito de la Consultoría del Transporte.
Al menos 5 años de experiencia en el sector aeroportuario. 
Conocimientos (y valorable experiencia) en el ámbito de la Seguridad Operacional, Infraestructuras, Servicios Aeroportuarios y Normativa (EASA, OACI, AESA, …). 
Participación en al menos 5 procesos de gestión del cambio.</t>
  </si>
  <si>
    <t>TR-ECE-010B</t>
  </si>
  <si>
    <t>Experiencia al menos de 10 años en el ámbito aeroportuario.
Experiencia a nivel técnico de gestión de proyectos y/o procesos.
Conocimientos (y valorable experiencia) en el ámbito de Seguridad Operacional, Infraestructuras, Servicios Aeroportuarios y Normativa (EASA, OACI, AESA, …).</t>
  </si>
  <si>
    <t>TR-ECE-010C</t>
  </si>
  <si>
    <t>Experto/a en Seguridad Aeroportuaria</t>
  </si>
  <si>
    <t>Al menos 10 años de experiencia en Seguridad Aeroportuaria.
Habilitación como inspector/a en Seguridad aeroportuaria.
Experiencia en al menos 10 inspecciones de entidades obligadas a aplicar normas de seguridad aérea.</t>
  </si>
  <si>
    <t>TR-ECE-013A</t>
  </si>
  <si>
    <t>Consultor/a de transporte terrestre</t>
  </si>
  <si>
    <t>Al menos 10 años de experiencia en el sector de las infraestructuras y los servicios de transporte.
Al menos 8 años de experiencia en la gestión de proyectos relacionados con la consultoría de transporte terrestre.
Experiencia en herramientas de planificación de proyectos (Project, o similar).
Experiencia en herramientas de análisis de datos (Power BI, o similar).
Experiencia en herramientas GIS.</t>
  </si>
  <si>
    <t>TR-ECE-002</t>
  </si>
  <si>
    <t>G. Subvenciones en Infraestructuras</t>
  </si>
  <si>
    <t>Gerente consultor/a jurídico en el ámbito de gestión de subvenciones</t>
  </si>
  <si>
    <t xml:space="preserve">Al menos 10 años de experiencia profesional.
Al menos 5 años de experiencia en asesoría jurídica para la Administración Pública y/o gestión de fondos europeos. 
Experiencia en asesoría jurídica del Plan de Recuperación, Transformación y Resiliencia (PRTR) en el ámbito de normativa de residuos y economía circular. </t>
  </si>
  <si>
    <t>TR-ECE-003</t>
  </si>
  <si>
    <t xml:space="preserve">Gerente arquitecto/a especialista en programas de subvenciones </t>
  </si>
  <si>
    <t xml:space="preserve">Al menos 10 años de experiencia profesional.
Al menos 8 años de experiencia en proyectos de rehabilitación/eficiencia energética.
Al menos 5 años de experiencia en proyectos de subvenciones.
Al menos 2 años años de experiencia en la gestión de fondos europeos del Plan de Recuperación, Transformación y Resiliencia (PRTR) en el ámbito de agenda urbana y vivienda. </t>
  </si>
  <si>
    <t>TR-ECE-004</t>
  </si>
  <si>
    <t>Gerente consultor/a en el seguimiento y apoyo del PRTR</t>
  </si>
  <si>
    <t xml:space="preserve">Al menos 15 años de experiencia en ingeniería y/o consultoría de transportes/infraestructuras. 
Al menos 5 años de experiencia en gestion de proyectos. 
Experiencia en el control y seguimiento de fondos europeos y/o PRTR. 
Experiencia en proyectos para la Administración Pública. 
Experiencia en auditorías de proyectos. </t>
  </si>
  <si>
    <t>TR-ECE-005</t>
  </si>
  <si>
    <t>Gerente Consultor/a jurídico en el ámbito de gestión de subvenciones</t>
  </si>
  <si>
    <t>Al menos 10 años de experiencia profesional. 
Al menos 8 años de experiencia en el ambito de la consultoría.
Al menos 5 años de experiencia en la gestión de proyectos de fondos europeos.
Al menos 2 años de experiencia en la gestión de subvenciones del Plan de Recuperación, Transformación y Resiliencia (PRTR) en el ámbito del transporte y movilidad.
Experiencia en proyectos para la Administración Pública.
Formación específica en administración y finanzas.</t>
  </si>
  <si>
    <t>TR-ECE-006A</t>
  </si>
  <si>
    <t>Gerente especialista en auditoría de fondos europeos</t>
  </si>
  <si>
    <t xml:space="preserve">Al menos 10 años de experiencia profesional. 
Al menos 8 años de experiencia como gestor y/o supervisor de auditorías de proyectos de fondos europeos (FSE, FEADER, FEDER, FEAGA, MRR, etc).  
Al menos 5 años de experiencia en gestión de proyectos. </t>
  </si>
  <si>
    <t>TR-ECE-007A</t>
  </si>
  <si>
    <t xml:space="preserve">Al menos 10 años de experiencia profesional, y en proyectos de arquitectura.
Al menos 5 años de experiencia en gestión de proyectos de arquitectura y/o en proyectos  en el ámbito de la rehabilitación/eficiencia energética en edificios.  
Al menos 2 años años de experiencia en la gestión de subvenciones  del Plan de Recuperación, Transformación y Riesiliencia (PRTR) en el ámbito de agenda urbana y vivienda. </t>
  </si>
  <si>
    <t>TR-ECE-007B</t>
  </si>
  <si>
    <t>Experto/a arquitecto/a especialista  en programas de subvenciones</t>
  </si>
  <si>
    <t xml:space="preserve">Al menos 15 años de experiencia profesional en proyectos de edificación/urbanismo/rehabilitación, etc. 
Al menos 2 años años de experiencia en la gestión de subvenciones del Plan de Recuperación, Transformación y Resiliencia (PRTR) en el ámbito de agenda urbana y vivienda. 
Formación específica en Planeamiento Urbano, Territorial, y/o Medio Ambiente. </t>
  </si>
  <si>
    <t>TR-ECS-002A</t>
  </si>
  <si>
    <t>Jefe/a de proyecto Portales Liferay Ministerio de Justicia</t>
  </si>
  <si>
    <t xml:space="preserve">Experiencia de 2 años en coordinación de equipos de desarrollo de Liferay CMS (versiones 7.3 o 7.4) gestionando documentación técnica y validando entregas. 
Experiencia de 3 años en análisis y desarrollo de portlets para CMS Liferay en distintas versiones de producto Liferay (6, 7.0, 7.1, 7.2, 7.3 o 7.4)
Experiencia de 2 años en análisis y gestión de requisitos de portlets para CMS Liferay para los portales de la fiscalía general del estado (fiscal.es), portal de datos (datos.justicia.es), punto de acceso general de la administración de justicia (www.administraciondejusticia.gob.es), portal del comité técnico estatal de la administración de justicia electrónica (www.cteaje.gob.es) y portal de las oficinas de justicia en el municipio (ojm.justicia.es) dentro de la torre tecnológica de PORTALESLIFERAY1 en el Ministerio de justicia. 
Experiencia de 6 meses en gestión de desarrollos evolutivos y correctivos de los componentes Liferay en el ministerio de Justicia a través de Jira y Git. </t>
  </si>
  <si>
    <t>TR-ECS-002B</t>
  </si>
  <si>
    <t>Coordinador/a Plataforma Base Equipo Framework Ministerio de Justicia</t>
  </si>
  <si>
    <t>Al menos 2 años de experiencia realizando actividades para el desarrollo de aplicaciones utilizando Spring (Spring-WS, Spring-WebFlow, SpringAspect, Spring-MVC, Spring-Security), Hibernate, Oracle, JUnit, Maven, SVN, CXF, JAXB, JAXWS, JMS, Javascript, JQuery en el ámbito del desarrollo de iniciativas Framework del Ministerio de Justicia.
Al menos 6 años de experiencia realizando actividades para el desarrollo de aplicaciones utilizando java 8 con spring e hibernate.
Experiencia en actividades de desarrollo con Java 8/11/17, Spring Boot, Spring 5/6 (Web Flow, Security, MVC, Cloud, Data…).
Experiencia en actividades de desarrollo con Javascript (Ecmascript6, nodejs…).
Experiencia en actividades de desarrollo con HTML5, CSS3 y SASS.
Experiencia en actividades de desarrollo con Hibernate.
Experiencia en actividades de desarrollo con JSP, JSTL, Apache Tiles.
Experiencia en actividades de desarrollo con Jquery y Bootstrap.
Experiencia en desarrollo de servicios Soap con Apache CXF.
Experiencia en desarrollo de procesos batch con Quartz.
Experiencia en realización de tests unitarios y de integración (Junit, Jest, Mockito).
Experiencia desarrollos de integración continua con Gitlab y Jenkins.
Desarrollo de microservicios con arquitectura REST con Java y Spring.
Experiencia en configuración de proyectos front/back con nodejs/Spring Boot.
Experiencia en actividades de desarrollo con Vue.js (Vue, Vuex, VueRouter, Vuei18n).
Experiencia en actividades de desarrollo con las librerías javascript Axios y Lodash.
Experiencia en actividades de desarrollo con la librería de componentes front Quasar.
Experiencia con Docker y Kubernetes.
Experiencia con Swagger.
Experiencia con Lombok.</t>
  </si>
  <si>
    <t>TR-ECS-011</t>
  </si>
  <si>
    <t>Analista/Desarrollador Java  Agenda Programada de Señalamientos (APS) 
Ministerio de Justicia</t>
  </si>
  <si>
    <t>Al menos 5 años de experiencia realizando actividades para el análisis y desarrollo de aplicaciones en el ámbito procesal en el Ministerio de Justicia.
Al menos 5 años de experiencia en el análisis y desarrollo de aplicaciones basadas en tecnología Java (5, 8 y 11) y Spring.
Al menos 5 años de experiencia realizando actividades de análisis y programación relativas al desarrollo de los aplicativos APS, SSJ, EJE-AN, VICDENT, ACPENALAN y SARCH para la Gestión Procesal en el Ministerio de Justicia.</t>
  </si>
  <si>
    <t>TR-ECS-012</t>
  </si>
  <si>
    <t>Jefe/a de Proyecto (RUPE) Iniciativa CITIUS Ministerio de Justicia</t>
  </si>
  <si>
    <t>Al menos 10 años de experiencia como responsable de proyectos TI en la Gestión integral del proyecto, definición, creación, alcance, planificación, seguimiento, desarrollo e implantación en el sector de las Tecnologías de la Información.
Al menos 10 años de experiencia en el proceso de toma de requerimientos y definición de los requisitos directamente con el cliente .
Al menos 10 años de experiencia en Gestión y Coordinación de Equipos.
Al menos 10 años de experiencia en la coordinación de implantaciones con los equipos implicado.
Experiencia en relación con el desarrollo de proyectos para la transformación digital de la Administración de Justicia.
Experiencia en relación con la elaboración de documentación requerida para el desarrollo y justificación de proyectos TI financiados con fondos PRTR en la Administración de Justicia.
Experiencia en la Gestion de Proyectos y ámbito funcional relativos a la iniciativa PRTR: CITIUS (Sistema Común de Comunicaciones Electrónicas) para el Ministerio de Justicia.</t>
  </si>
  <si>
    <t>TR-ECS-013</t>
  </si>
  <si>
    <t>Jefe/a de Proyecto (RUPE) Iniciativa 
GESTIÓN DE PERSONAL (Aino@) 
Ministerio de Justicia</t>
  </si>
  <si>
    <t>Al menos 7 años de experiencia como responsable de proyectos TI en la Gestión integral del proyecto, definición, creación, alcance, planificación, seguimiento, desarrollo e implantación en el sector de las Tecnologías de la Información
Al menos 7 años de experiencia en el proceso de toma de requerimientos y definición de los requisitos directamente con el cliente 
Al menos 7 años de experiencia en Gestión y Coordinación de Equipos
Al menos 7 años de experiencia en la coordinación de implantaciones con los equipos implicados
Experiencia en relación con el desarrollo de proyectos para la transformación digital de la Administración de Justicia
Experiencia en relación con la elaboración de documentación requerida para el desarrollo y justificación de proyectos TI en la Administración de Justicia
Experiencia en la Gestion de Proyectos y ámbito funcional relativos a la iniciativa : GESTIÓN DE PERSONAL (Aino@) para el Ministerio de Justicia</t>
  </si>
  <si>
    <t>TR-ECS-014</t>
  </si>
  <si>
    <t>Jefe de Proyecto Iniciativa RCTIR (Registro Central de Titularidades Reales) 
Ministerio de Justicia</t>
  </si>
  <si>
    <t>Al menos 10 años de experiencia como responsable de proyectos TI en la Gestión integral del proyecto, definición, creación, alcance, planificación, seguimiento, desarrollo e implantación en el sector de las Tecnologías de la Información
Al menos 10 años de experiencia en el proceso de toma de requerimientos y definición de los requisitos directamente con el cliente 
Al menos 10 años de experiencia en Gestión y Coordinación de Equipos
Al menos 10 años de experiencia en la coordinación de implantaciones con los equipos implicados
Al menos 6 meses de experiencia en relación con el desarrollo de proyectos para la transformación digital de la Administración de Justicia
Al menos 6 meses de experiencia en relación con la elaboración de documentación requerida para el desarrollo y justificación de proyectos TI financiados con fondos PRTR en la Administración de Justicia
Al menos 6 meses de experiencia en la Gestion de Proyectos y ámbito funcional relativos a la iniciativa PRTR:  RCTIR en el Ministerio de Justicia.</t>
  </si>
  <si>
    <t>TR-ECS-015</t>
  </si>
  <si>
    <t>Arquitecto/a front-end Sistema de Gestión Procesal ATENEA
Ministerio de Justicia</t>
  </si>
  <si>
    <t>Al menos 3 años de experiencia realizando actividades de arquitectura y desarrollo de aplicaciones para el Ministerio de Justicia en proyectos relacionados con la Gestión Procesal.
Al menos  3 años de experiencia realizando actividades de Análisis y Desarrollo Front-end en relación con el nuevo Sistema de Gestión Procesal ATENEA. 
Al menos 3 años de experiencia realizando actividades de desarrollo y migración de tecnología Vue 2 a Vue 3 como Framework principal junto a Quasar Framework usando Electron.
Al menos 3 años de experiencia con uso de Cypress para los test E2E.</t>
  </si>
  <si>
    <t>TR-ECS-016</t>
  </si>
  <si>
    <t>Jefe/a de Proyecto Iniciativa Registro de Traductores e Intérpretes Ministerio de Justicia</t>
  </si>
  <si>
    <t>Al menos 10 años de experiencia como responsable de proyectos TI en la Gestión integral del proyecto, definición, creación, alcance, planificación, seguimiento, desarrollo e implantación en el sector de las Tecnologías de la Información
Al menos 10 años de experiencia en el proceso de toma de requerimientos y definición de los requisitos directamente con el cliente 
Al menos 10 años de experiencia en Gestión y Coordinación de Equipos
Al menos 10 años de experiencia en la coordinación de implantaciones con los equipos implicados
Experiencia en relación con el desarrollo de proyectos para la transformación digital de la Administración de Justicia
Experiencia en relación con la elaboración de documentación requerida para el desarrollo y justificación de proyectos TI financiados con fondos PRTR en la Administración de Justicia
Experiencia en la Gestion de Proyectos y ámbito funcional relativos a la iniciativa PRTR: Registro de Traductores e Intérpretes</t>
  </si>
  <si>
    <t>TR-ECS-017</t>
  </si>
  <si>
    <t>Experto/a desarrollo Back Sistema Gestión Procesal ATENEA Ministerio de Justicia</t>
  </si>
  <si>
    <t>Al menos 1 año de experiencia realizando actividades de desarrollo de aplicaciones para el Ministerio de Justicia en proyectos relacionados con la Gestión Procesal 
Al menos  1 año de experiencia realizando actividades de Análisis y Desarrollo Back en relación con el nuevo Sistema de Gestión Procesal ATENEA. 
Al menos 1 año de experiencia realizando actividades de desarrollo en plataforma de microservicios soportado en infraestructura Kubernetes (Gateway, Istio, Cloud Config, Swagger, Kibana, Grafana)
Al menos 1 año de experiencia realizando actividades de desarrollo Back con Spring Boot (Java), y con uso del  FW de desarrollo ATOM
Al menos 1 año de experiencia realizando actividades de desarrollo con BD Oracle y MongoDB.</t>
  </si>
  <si>
    <t>TR-ECS-018</t>
  </si>
  <si>
    <t>Director/a Técnico/a CITIUS - Sistema común de comunicaciones
electrónicas
Ministerio de Justicia</t>
  </si>
  <si>
    <t>Al menos 3 años de experiencia desarrollando iniciativas para la transformación Digital de la Justicia en el ámbito de la gestión procesal.
Al menos 3 años de experiencia desarrollando  actividades para la toma de requisitos y análisis técnico-funcional en el ámbito  de la Gestión Procesal en la Administración de Justicia.
Al menos 3 años de experiencia desarrollando  actividades de dirección del equipo de desarrollo y comunicación con el cliente y centro de producto para la Gestión Procesal en la Administración de Justicia.
Al menos 3 años de experiencia desarrollando  actividades para el seguimiento y control de Iniciativas en el ámbito de la Gestión Procesal para la Administración de Justicia.						
Al menos 3 años de experiencia desarrollando  actividades para la coordinación e implantación de iniciativas desarrolladas en el ámbito de la Gestión Procesal de la Administración de Justicia.
Al menos 3 años de experiencia en el desarrollo de iniciativas sobre la base de las siguientes tecnologías: Java, Web Services, Struts, Spring, Hibernate, AJAX, JQuery, XML, SOAP,  ORACLE , Tomcat, Maven,  @Firma, Notific@, Spring-Webflow.
Al menos 6 meses de experiencia desarrollando actividades de Dirección Técnica  en el ámbito del nuevo Sistema común de comunicaciones electrónicas CITIUS para el Ministerio de Justicia.</t>
  </si>
  <si>
    <t>TR-ECS-019</t>
  </si>
  <si>
    <t>Jefe/a de Proyecto REAJ: Registro electrónico de apoderamientos judiciales Ministerio de Justicia</t>
  </si>
  <si>
    <t>Al menos 10 años de experiencia en la Gestión integral del proyecto, definición, creación, alcance, planificación, seguimiento, desarrollo e implantación de sistemas de información. 
Al menos 10 años de experiencia en el proceso de definición de los requisitos directamente con el cliente. 
Al menos 10 años de experiencia en el desarrollo de Modelado, especificación, requisitos y diagramas.
Al menos 10 años de experiencia en Gestión de incidencias.
Al menos 10 años de experiencia en la coordinación de implantaciones con los equipos implicados.
Experiencia en la Gestión integral del proyecto (definición,  alcance, planificación, seguimiento y desarrollo) en relación con el registro electrónico de apoderamientos judiciales (REAJ) del Ministerio de Justicia.</t>
  </si>
  <si>
    <t>TR-ECS-037</t>
  </si>
  <si>
    <r>
      <t xml:space="preserve">Jefe/a de Proyecto Iniciativas Impulsadas </t>
    </r>
    <r>
      <rPr>
        <sz val="9"/>
        <rFont val="Calibri"/>
        <family val="2"/>
        <scheme val="minor"/>
      </rPr>
      <t>por la DSDD</t>
    </r>
    <r>
      <rPr>
        <sz val="9"/>
        <rFont val="Calibri"/>
        <family val="2"/>
        <scheme val="minor"/>
      </rPr>
      <t xml:space="preserve"> del Ministerio de Justicia</t>
    </r>
  </si>
  <si>
    <t>Al menos 5 años de experiencia profesional en gestión y dirección de proyectos TI.
Requerida experiencia en proyectos TI del sector público, de los cuales al menos 6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TI impulsadas por la DSDD (División de Servicios Digitales Departamentales) en el Ministerio de Justicia.</t>
  </si>
  <si>
    <t>TR-ECS-005</t>
  </si>
  <si>
    <t>Experto/a en seguimiento y control presupuestario</t>
  </si>
  <si>
    <t>Al menos 7 años de experiencia como responsable de una PMO en el sector público.
Al menos 7 años de experiencia en seguimiento y control presupuestario de proyectos.
Al menos 5 años de experiencia en redacción de pliegos en el sector público.
Al menos 5 años de experiencia en gestión de equipos multidisciplinares</t>
  </si>
  <si>
    <t>TR-ECS-007</t>
  </si>
  <si>
    <t>Consultor/a Observatorio Tecnológico</t>
  </si>
  <si>
    <t>Al menos 5 años de experiencia en administración de sistemas VMWARE, CLOUD y AZURE.
Al menos 5 años de experiencia en gestión de entornos TI tando de desarrollo como de producción
Al menos 5 años de experiencia en Arquitectura de Sistemas en diferentes entornos
Al menos 2 años de experiencia en Arquitectura de sistemas relacionadas con la Administración de Justicia
Al menos 1 año de experiencia como analista de soluciones TI en un departamento de Innovación de un organismo de la Administración Pública realizando informes de testeo y pruebas de concepto</t>
  </si>
  <si>
    <t>TR-ECS-008A</t>
  </si>
  <si>
    <t>Jefatura del Proyecto de la migración de cuadros de mando</t>
  </si>
  <si>
    <t>Al menos 10 años de experiencia en gestión de proyectos 
Al menos 5 años de experiencia en el reporte de proyectos con herramientas como Cognos, Tableau, Microsoft BI
Al menos 10 años de experiencia en gestión de equipos 
Al menos 1 año de experiencia en Datamart</t>
  </si>
  <si>
    <t>TR-ECS-008B</t>
  </si>
  <si>
    <t xml:space="preserve">Jefe/a de proyectos para iniciativas de estaciones de viajeros </t>
  </si>
  <si>
    <t>Al menos 10 años de experiencia en gestión de proyectos TIC con Java y PL/SQL, con asignación de tareas y seguimiento de cumplimiento de plazos y alcances.
Al menos 10 años de experiencia en gestión de expectativas de cliente para identificación de requisitos y negociación de cara a gestión del cambio en la implementación de nuevos desarrollos y evolución de aplicaciones existentes.
Al menos 10 años de experiencia en gestión de proveedores realizando labores de coordinación y seguimiento de tareas para cumplir objetivos asignados.
Al menos 2 años de experiencia como profesional TIC en el sector ferroviario.
Al menos 1 año en redacción de ofertas, pliegos de licitaciones  en proyectos del área de la movilidad eléctrica.</t>
  </si>
  <si>
    <t>TR-ECS-010</t>
  </si>
  <si>
    <t>Consultor/a de Cumplimiento Normativo GRC en Sistemas de Información de la AGE</t>
  </si>
  <si>
    <t>Al menos 5 años de experiencia en proyectos de protección de datos de carácter personal.
Al menos 5 años de experiencia en gestión de proyectos de ciberseguridad, 
Al menos 5 años utilizando metodologías tales como ISO 27001/27002, ISO 22301, o Magerit.
Al menos 3 años de Experiencia en asesoramiento al delegado de protección de datos.
Certificación en Lead Auditor ISO 27001
Certificación en ITIL v3
Acreditación como Delegado/a de Protección de Datos</t>
  </si>
  <si>
    <t>TR-ECS-030</t>
  </si>
  <si>
    <t>Coordinador/a de Administración en un clic</t>
  </si>
  <si>
    <t xml:space="preserve">Al menos 10 años de experiencia en coordinación y seguimiento de proyectos TIC
Al menos 5 años de experiencia profesional en  J2EE (Websphere), Spring, Hibernate, LifeRay, PLSQL Oracle
Al menos 1 año elaborando pliegos de prescripciones técnicas.
Certificado en Scrum Professional Product Owner I o Professional Scrum Master </t>
  </si>
  <si>
    <t>TR-ECS-031</t>
  </si>
  <si>
    <t>Consultor/a senior de Seguridad de la información</t>
  </si>
  <si>
    <t>Al menos 7 años de experiencia en Consultoría en infraestructuras IT/OT.
Al menos 7 años de experiencia en Administración de Infraestructura de redes y seguridad.
Al menos 5 años en la Aplicación de sistemas SGCI con diferentes marcos normativos.
Certificaciones Obligatorias: NSE 7 (Network Security Architect)</t>
  </si>
  <si>
    <t>TR-ECS-032</t>
  </si>
  <si>
    <t>Coordinación y soporte a la migración de los cuadros de mando de periferia</t>
  </si>
  <si>
    <t>Al menos 15 años de experiencia técnica en el ámbito de las Tecnologías de la Información
Al menos 7  años de experiencia en proyectos de gestión e intercambio de datos con metodologías agile
Al menos 5 años de experiencia en jefatura de proyecto en sistemas de información
Al menos 3 años de experiencia en Datamart</t>
  </si>
  <si>
    <t>TR-ECS-033</t>
  </si>
  <si>
    <t>Coordinador/a de App Factory</t>
  </si>
  <si>
    <t>Al menos 15 años de experiencia técnica en el ámbito de las Tecnologías de la Información
Al menos 10  años de experiencia en gestión de proyectos (coordinación de trabajos con equipo, seguimiento de avances y reporte a cliente, gestión económica y aprovisionamientos)
Estar en posesión de alguna certificación oficial de gestión de proyectos 
Formación específica en gestión de equipos y negociación</t>
  </si>
  <si>
    <t>TR-ECS-034</t>
  </si>
  <si>
    <t>Arquitecto/a Fullstack</t>
  </si>
  <si>
    <t>Se requiere más de 5 años de experiencia en labores técnicas Fullstack en el ámbito empresarial o de la Administración Pública
Se requiere al menos 5 años de experiencia profesional en metodologías agile (SCRUM)
Se requiere al menos 5 años de experiencia profesional con Ángular
Se requiere al menos 5 años de experiencia profesional con BBDD Oracle
Se requiere formación específica en GIT</t>
  </si>
  <si>
    <t>TR-ECS-035</t>
  </si>
  <si>
    <t>Experto/a BI y Análisis de datos</t>
  </si>
  <si>
    <t>Experiencia de al menos 4 años en proyectos de BI y Analítica de datos
Experiencia de al menos 1 años en  proyectos de gobierno del dato
Dominio de las siguientes herramientas. Ibm Cognos, IBM CP4D, Impala, Hive, Nifi, Hadoop hdfs, Spark, Qlik, Tableau, Power BI, MySQL y Teradata
Se precisa formación específica en Cognos Analytics Data Modules y Data discovery and Dashboarding
Al menos 3 años de experiencia con Power BI
Se requiere nivel de ingles C1</t>
  </si>
  <si>
    <t>TR-ECS-036</t>
  </si>
  <si>
    <t>Coordinador/a de Accesibilidad Digital</t>
  </si>
  <si>
    <t>Al menos 10 años de experiencia como lider de equipo de accesibilidad digital en desarrollos de aplicaciones en el entorno empresarial o de las Administraciones Públicas 
Al menos 5 años de experiencia en formación especializada a equipos de accesibilidad
Al menos 5 años de experiencia en consultoría experta en materia de accesibilidad digital.
Se requiere formación específica en accesibilidad y en elaboración de informes técnicos</t>
  </si>
  <si>
    <t>TR-ECS-039</t>
  </si>
  <si>
    <t>Al menos 10 años de experiencia en proyectos TIC para la Administración Pública
Al menos 7 años de experiencia  en proyectos de Administración Electrónica
Al menos 5 años de experiencia en proyectos de firma electrónica y certificados digitales.
Al menos 5 años de experiencia como arquitecto de infraestructura TI</t>
  </si>
  <si>
    <t>TR-ECS-003</t>
  </si>
  <si>
    <t>Coordinación TI en Calidad de Software entornos .NET</t>
  </si>
  <si>
    <t>Al menos 8 años de experiencia en proyectos de TI.
Al menos 8 años años de experiencia en programación entorno .NET HTML5, Javascript y CSS3.
Al menos 4 años en la coordinación de equipos orientados a la calidad del servicio y/o técnica en la adminitración pública. 
Al menos 4 años en la adminsitración de Team Foundation Server y DevOps Server.
Al menos 4 años años de experiencia realizando diseños de mapas de arquitectura de aplicaciones por medio de MS Visio y monitorización en NAGIOS.
Al menos 4 años de experiencia trabajando con herramientas de calidad (SonarQube y CAST Highlights).
Requerida la certificación MCP (Microsoft Certified Profesional).</t>
  </si>
  <si>
    <t>TR-ECS-004</t>
  </si>
  <si>
    <t>Jefatura de proyecto en la Oficina técnica y de planificación de Producción</t>
  </si>
  <si>
    <t>Al menos 20 años de experiencia en proyectos de TI.
Al menos 10 años como de Jefe/a de Proyectos TI, en la gestión, coordinación de equipos, planificación, seguimiento, control de tareas y gestión de riesgos.
Al menos 10 años en gestión y comunicación con clientes y proveedores.
Al menos 2 años de experiencia en la coordinación de proyectos de infraestructuras de sistemas, almacenamiento y comunicaciones en la adminitración pública dentro del ámbito de la Justicia.
Experiencia en gestión de proyectos de implantación de redes inalámbricas y sustitución de switches en distintas sedes.
Experiencia de utilización de las herramientas HP IMC y Service Manager, JIRA y Confluence.
Certificación ITIL Foundation.
Formación en gestión de proyectos y/o servicios de tecnología de la información.</t>
  </si>
  <si>
    <t>TR-ECS-009A</t>
  </si>
  <si>
    <t>Al menos 5 años de experiencia en administración SCCM, Microsoft Deployment Toolkit y Microsoft Azure.
Al menos 5 años de experiencia en administración Applocker y Bitlocker mediante SCCM.
Al menos 5 años de experiencia en administración de plataformas virtuales (Vmware, Oracle VM 3 y OLVM). 
Al menos 5 años de experiencia en administración del Directorio Activo (Gestión, GPOs, grupos de seguridad, permisos, WSUS, DNS).
Al menos 5 años de experiencia en administración de medidas de seguridad y vacunación de equipos (MicroClaudia, Clara). 
Al menos 5 años de experiencia en administración de consola de antivirus MS EndPoint Protection y 2 años en implantación EDR (Sophos) en equipos y servidores. 
Al menos 5 años de experiencia en administración y mantenimiento de redes de almacenamiento (SAN HP 3PAR) y sistemas de backup (HP Dataprotector, Veritas BackupExec, HP RMC). 
Al menos 5 años de experiencia en administración de sistemas de monitorización (Dynatrace, Fortisiem, Zabbix). 
Al menos 5 años de experiencia trabajando para la Administración Pública.
Al menos 3 años de experiencia trabajando con Windows Autopilot.</t>
  </si>
  <si>
    <t>TR-ECS-009B</t>
  </si>
  <si>
    <t>Administración de sistemas</t>
  </si>
  <si>
    <t>Al menos 6 años de experiencia en administración de sistemas.
Al menos 5 años de experiencia en administración de plataformas virtuales.
Al menos 3 años de experiencia en administración del Directorio Activo (Gestión, GPOs, permisos,..).
Al menos 9 meses de experiencia trabajando para la Administración Pública.
Al menos 9 meses de experiencia en administración de BBDD SQL Server (SSRS, SSIS,SSAS).
Al menos 9 meses de experiencia trabajado en migraciones y segregaciones entre ministerios y con la red SARA.
Al menos 9 meses de experiencia en la utilización de la heramienta de ticketing iTOP.
Al menos 9 meses de experiencia en realización de despliegues del gestor de contenidos SharePoint. 
Al menos 9 meses de experiencia en administración e implementación del sistema de monitorización PRTG.</t>
  </si>
  <si>
    <t>TR-ECS-020</t>
  </si>
  <si>
    <t>Analista funcional y desarrollo de aplicaciones web Java sector energético-ferroviario</t>
  </si>
  <si>
    <t>1.Experiencia de al menos 5 años en el análisis y desarrollo de aplicaciones con tecnología JAVA.
2.Experiencia de al menos 3 años en el desarrollo de aplicaciones con Spring, Hibernate, Javascript, J2EE y JQUERY.
3.Experiencia de al menos 3 años en la utilización de Bases de Datos relacionales, basadas en SQL:  consultas, procedimientos, funciones, etc
4.Experiencia de al menos 1 año en metodología ágil (Scrum).
5.Experiencia de al menos 1 año en proyectos de aplicaciones en relación a la gestión de la  energía en el sector ferroviario.</t>
  </si>
  <si>
    <t>TR-ECS-021</t>
  </si>
  <si>
    <t xml:space="preserve">Analista y desarrollo de aplicaciones en .NET y BI </t>
  </si>
  <si>
    <t>1.Experiencia de al menos 5 años en la toma de requisitos, análisis, diseño técnico, desarrollo, definición del modelo de datos, elaboración de pruebas y generación de documentación técnica en relación a aplicaciones en tecnología .NET.
2.Experiencia de al menos 3 años en el diseño, desarrollo y configuración de portales web 
3.Experiencia de al menos 2 años en la utilización de la herramientas BI para la extracción de datos, así como Bases de Datos SQL 
4. Experiencia en el análisis ténico, desarrollo y mantenimineto de aplicaciones en el Ministerio de Igualdad.</t>
  </si>
  <si>
    <t>TR-ECS-022</t>
  </si>
  <si>
    <t>Analista funcional aplicaciones web Java sector energético-ferroviario</t>
  </si>
  <si>
    <t>1.Experiencia de al menos 5 años en análisis y toma de requisitos de aplicaciones en relación al sector energético 
2.Experiencia de al menos 5 años en pruebas de integración y/o funcionamiento de funcionalidades de aplicaciones en relación al sector energético.
3.Experiencia de al menos 3 años en  la utilización de Excel avanzado ( hojas, fórmulas, macros, tablas de validación y comprobación, etc.) y bases de datos.
4.Experiencia de al menos 1 año utilizando la metodología ágil Scrum,  creando sprints, historias de usuario, comentarios y seguimientos en JIRA.
5.Experiencia de al menos 1 año en proyectos de aplicaciones en relación a la gestión de la energía en el sector ferroviario.</t>
  </si>
  <si>
    <t>TR-ECS-023</t>
  </si>
  <si>
    <t xml:space="preserve">Analista senior  .NET </t>
  </si>
  <si>
    <t>1. Experiencia de al menos  5 años en las  tareas de toma de requisitos, análisis, diseño y desarrollo de aplicaciones web con .NET, C#, Entity Framework,SQL Server, HTML, JavaScript.
2. Experiencia  de al menos 3 años en metodología ágil (Scrum)
3.Experiencia de al menos 1 año con herramientas Azure Devops.
4.Experiencia de al menos  1 año  utilizando VUE.
5. Experiencia de al menos 1 año en desarrollos (Back y Front) en proyectos relacionados con el sistema de gestión de expedientes de contratación NUDO.
6.Participación en el diseño de arquitecturas para migración de tecnología .NET Framework a tecnología .NET 6</t>
  </si>
  <si>
    <t>TR-ECS-024</t>
  </si>
  <si>
    <t>Consultor/a TI Gestión del cambio</t>
  </si>
  <si>
    <t>1.Experiencia de al menos 5 años en la  Dirección y Coordinación de servicios dedicados a la Gestión de la Formación: Planificación, supervisión y seguimiento de los equipos, control económico, , interlocución con el cliente  y elaboración de informes.
2. Experiencia de al menos 3 años en la monitorización y seguimiento de KPI´s y  ANS´s, resolución de incidencias, así como elaboración de  planes de acción,  en relación a proyectos de Gestión de la Formación.
3. Experiencia de al menos 1 año en la elaboración de Planes de Formación: detección de necesidades, elaboración del plan, seguimiento y reporte.
4. Experiencia en la  coordinación  de la Oficina de Formación para la Transformación Digital del MInisterio de Justicia
5. Formación  en relación a la Gestión de la Formación.</t>
  </si>
  <si>
    <t>TR-ECS-006</t>
  </si>
  <si>
    <t>Experta/o en Inteligencia Artificial</t>
  </si>
  <si>
    <t>Experiencia de al menos 15 años en sector de las Tecnologías de la Información.
 Al menos 5 años de experiencia en el desarrollo de algoritmos o redes neuronales en el ámbito de la visión artificial.
 Al menos 5 años de experiencia en el desarrollo de algoritmos o redes neuronales para su aplicación en clasificación o clustering.
 Al menos 5 años de experiencia en proyectos de Procesamiento del Lenguaje Natural.
 Al menos 5 años de experiencia en programación Python con Tensorflow / Keras.
 Al menos 5 años de experiencia en programción con OpenCV, bien sea en Java o en Python.
Idiomas:
 Nivel de Inglés B2 o superior</t>
  </si>
  <si>
    <t>TR-ECS-025</t>
  </si>
  <si>
    <t>Consultor/a TI en el sector transporte</t>
  </si>
  <si>
    <t>Experiencia de al menos 15 años en sector de las Tecnologías de la Información.
 Al menos 5 años en como Analista de Sistemas, incluyendo la toma de requisitos para la especificación de nuevas aplicaciones.
 Al menos 5 años en desarrollo de Aplicaciones Java, participando en el ciclo completo de las mismas, desde la toma de requisitos hasta el desarrollo, incluyendo el análisis y la documentación.
 Al menos 1 año en proyectos de análisis de datos, incluyendo la creación de ETLs y explotación mediante indicadores y Cuadros de Mando.
Participación en proyectos internacionales.
Idiomas: 
Inglés: Al menos nivel B2 de Inglés o equivalente.
Portugués: Al menos nivel B2 de Portugués o equivalente.</t>
  </si>
  <si>
    <t>TR-ECS-026</t>
  </si>
  <si>
    <t xml:space="preserve"> Al menos 10 años de experiencia en la Gestión integral del proyectos: Definición, alcance, planificación, seguimiento, desarrollo e implantación de sistemas de información.
 Al menos 10 años de experiencia en toma de requisitos, análisis funcional y elaboración de planes de pruebas funcionales.
 Al menos 5 años de experiencia en coordinación de proyectos transversales.
 Al menos 3 años de experiencia en gestión de servicios de atención al usuario.</t>
  </si>
  <si>
    <t>TR-ECS-027</t>
  </si>
  <si>
    <t>Jefe/a de Proyecto TI en proyectos de Gobierno del Dato y Analítica.</t>
  </si>
  <si>
    <t xml:space="preserve"> Experiencia de al menos 15 años en sector de las Tecnologías de la Información.
 Al menos 5 años en proyectos de Análisis de Datos.
 Al menos 5 años de análisis de datos con Python/R.
 Conocimientos de explotación de DataWarehouse.</t>
  </si>
  <si>
    <t>TR-ECS-028</t>
  </si>
  <si>
    <t>Arquitecto/a TI para el desarrollo de software en elsector ferroviario</t>
  </si>
  <si>
    <t xml:space="preserve"> Experiencia de al menos 10 años en sector de las Tecnologías de la Información.
 Al menos 5 años realizando actividades de análisis y desarrollo de aplicaciones móviles.
 Al menos 5 años como Jefe de Proyecto en Tecnologías de la Información</t>
  </si>
  <si>
    <t>TR-ECS-029</t>
  </si>
  <si>
    <t>Consultor/a en Gobierno del Dato.</t>
  </si>
  <si>
    <t>Experiencia de al menos 15 años en sector de las Tecnologías de la Información.
 Al menos 10 años como Jefe/a de Proyecto en Tecnologías de la Información.
 Al menos 5 años en proyectos de Gobierno del Dato y/o Analítica de Datos (Business Intelligence).</t>
  </si>
  <si>
    <t>TR-ECS-038</t>
  </si>
  <si>
    <t>Consultor IoT / Big Data</t>
  </si>
  <si>
    <t xml:space="preserve"> Experiencia de al menos 15 años de experiencia profesional general.
 Al menos 5 años de experiencia en proyectos de Consultoría TI para la aplicación de las Tecnologías de la Información en el ámbito de las Smart Cities.
 Al menos 5 años de experiencia en análisis de datos y creación de cuadros de mando.
 Al menos 5 años de experiencia en gestión y seguimiento de proyectos tecnológicos.</t>
  </si>
  <si>
    <t>TR-EEM-002</t>
  </si>
  <si>
    <t>Técnico/a en Organización del Territorio</t>
  </si>
  <si>
    <t>Al menos 4 años de experiencia en proyectos de organización del territorio.
Valorable conocimiento de AUTOCAD y aplicaciones GIS</t>
  </si>
  <si>
    <t>TR-EEM-003</t>
  </si>
  <si>
    <t>Director/a de Obra</t>
  </si>
  <si>
    <t>Experiencia global en obra de al menos 10 años.
Al menos 5 años de experiencia en estructuras, túneles o sostenimiento de taludes en obras lineales.
Valorable conocimiento de los procedimientos de ADIF.
Valorable conocimientos de software de diseño o estudios de posgrado.</t>
  </si>
  <si>
    <t>TR-EEW-003A</t>
  </si>
  <si>
    <t>Director/a de Ejecución</t>
  </si>
  <si>
    <t>1. Al menos 8  años de experiencia profesional global desde el año de  Titulación referida en el apartado 2.1.
2. Al menos 6 meses de experiencia global  en el sector de la Ingeniería/ Consultoría del Transporte y/o Tecnologías de la Información.
3. Al menos  6 meses de experiencia realizando tareas de Dirección Facultativa en obras de edificación del sector ferroviario,
4. Al menos 6 años de experiencia en proyectos y/o obras de edificación.</t>
  </si>
  <si>
    <t>TR-EEW-003B</t>
  </si>
  <si>
    <t>Al menos 8  años de experiencia profesional global desde el año de  Titulación referida en el apartado 2.1.
Al menos 6 meses de experiencia global  en el sector de la Ingeniería/ Consultoría del Transporte y/o Tecnologías de la Información.
Al menos  6 meses de experiencia realizando tareas de Direccion Facultativa en obras de edificación del sector ferroviario.
Al menos 6 años de experiencia en proyectos y/o obras de edificación.</t>
  </si>
  <si>
    <t>TR-EEW-002A</t>
  </si>
  <si>
    <t>G. Infraestructuras</t>
  </si>
  <si>
    <t>Al menos nueve (9) años de experiencia desde titulación. 
Al menos una (1) experiencia de al menos un (1) año de duración como dirección de obra ferroviaria para ADIF A.V. en obras de infraestructura.
Al menos tres (3) años de experiencia en obras ferroviarias.</t>
  </si>
  <si>
    <t>TR-EEW-002B</t>
  </si>
  <si>
    <t>TR-EEW-004A</t>
  </si>
  <si>
    <t>Al menos 20 años de experiencia desde titulación. 
Al menos una (1) experiencia de al menos seis (6) meses de duración como dirección de obra ferroviaria para ADIF A.V.
Requerida experiencia en obras de infraestructura ferroviaria para ADIF A.V.</t>
  </si>
  <si>
    <t>TR-EEW-004B</t>
  </si>
  <si>
    <t>TR-EEW-004C</t>
  </si>
  <si>
    <t>TR-EEP-004</t>
  </si>
  <si>
    <t>Técnico/a experto/a en elaboración de dosieres de trazados de vía</t>
  </si>
  <si>
    <t xml:space="preserve">Al menos 6 meses desempeñando funciones similares a la del puesto (1.14) 
Curso de Experto/a Profesional en Superestructura Ferroviaria </t>
  </si>
  <si>
    <t>TR-EEP-005A</t>
  </si>
  <si>
    <t>Técnico/a de apoyo a direcciones de obra ferroviaria</t>
  </si>
  <si>
    <t>Granada</t>
  </si>
  <si>
    <t>Al menos 8 años de experiencia desde titulación. 
Al menos 8 años de experiencia en obras ferroviarias para ADIF o ADIF A.V. 
Experiencia en elaboración de documentación para puestas en servicio de obras ferroviarias.</t>
  </si>
  <si>
    <t>TR-EEP-005B</t>
  </si>
  <si>
    <t>TR-EEP-009</t>
  </si>
  <si>
    <t>Ingeniero/a de supervisión de proyectos</t>
  </si>
  <si>
    <t>Al menos 5 años de experiencia en obras o proyectos de infraestructura y vía.
Valorable conocimientos de procedimientos del ADIF.
Valorable experiencia en gestión de proyectos</t>
  </si>
  <si>
    <t>TR-EEP-021A</t>
  </si>
  <si>
    <t>Especialista en conservación y explotación de carreteras</t>
  </si>
  <si>
    <t>Experiencia de al menos 6 meses en apoyo técnico a las Demarcaciones de carreteras en materia de conservación y explotación.</t>
  </si>
  <si>
    <t>TR-EEP-021B</t>
  </si>
  <si>
    <t>Jaén</t>
  </si>
  <si>
    <t>TR-EEP-007</t>
  </si>
  <si>
    <t>Experto/a en implantación BIM en cliente público</t>
  </si>
  <si>
    <t>Al menos 5 años de experiencia en proyectos realizados con metodología BIM
Al menos 3 año en supervisión de modelos BIM
Formación específica BIM: postgrado o máster</t>
  </si>
  <si>
    <t>TR-EEP-011</t>
  </si>
  <si>
    <t>Director/a der Proyectos de Infraestructura de Alta Velocidad y Red Convencional en el ADIF</t>
  </si>
  <si>
    <t>Experiencia global de al menos 15 años en el desarrollo de Infraestructuras. 
Al menos seis meses de experiencia en las funciones específicas (1.14)</t>
  </si>
  <si>
    <t>TR-EEP-012</t>
  </si>
  <si>
    <t>Ingeniero/a especialista en viabilidad constructiva en Proyectos de Alta Velocidad y Red Concencional en el ADIF</t>
  </si>
  <si>
    <t>Más de 10 años de experiencia en el sector de la ingeniería . 
Más de un año experiencia en el desarrollo de funciones específicas (1.14). 
Valorable experiencia  en licitaciones internacionales y asistencia técnica de Proyectos de infraestructuras.</t>
  </si>
  <si>
    <t>TR-EEP-013</t>
  </si>
  <si>
    <t>Experto/a en resilencia de infraestructuras de transporte ferroviario frente al cambio climático en oficina de Cliente ADIF</t>
  </si>
  <si>
    <t xml:space="preserve"> Experiencia global en el sector de la Ingeniería de al menos 20 años. 
Experiencia en las funciones específicas de al menos un año (1.14). 
Experiencia en el sector privado durante al menos tres años en:  1-   Gestión de planes de protección contra inundaciones a nivel territorial considerando el cambio climático . 2-Participación en equipos de trabajo sobre gestión de riesgos en infraestructura civil, incluyendo la componente de riesgos climáticos. 3-Soporte en la toma de decisiones estratégicas en la política de adaptación al cambio climático en la Administración Pública. 4- Apoyo técnico en el desarrollo de infraestructura verde, entre otros sistemas de drenaje sostenible.  
Deseable nivel de Inglés C1, Francés B2.</t>
  </si>
  <si>
    <t>TR-EEP-015</t>
  </si>
  <si>
    <t>Ingeniero/a especialista en supervisión y aprobación definitiva de Proyectos</t>
  </si>
  <si>
    <t xml:space="preserve">Al menos cuatro años de experiencia global. 
Valorable Máster Universitario en PRL en las tres especialidades: Seguridad en el trabajo, Higiene Industrial y Ergonomía y Psicosociología aplicada.
Valorable Máster en Infraestructuras e Instalaciones de Líneas Ferroviarias. </t>
  </si>
  <si>
    <t>TR-EEP-016</t>
  </si>
  <si>
    <t xml:space="preserve"> Arquitecto/a Superior, especialista en viabilidad constructiva en Proyectos de edificación Alta Velocidad y Red Concencional en el ADIF</t>
  </si>
  <si>
    <t>Más de 20 años de experiencia en el sector de la  Edificación. 
Más de un año en el desarrollo de funciones específicas (1.14). 
Valorable experiencia  en licitaciones internacionales y asistencia técnica a la redacción de proyectos de edificación de uso terciario y direcciones de obra. 
Valorable Máster específico en edificación de uso terciario, y BIM.</t>
  </si>
  <si>
    <t>TR-EEP-018</t>
  </si>
  <si>
    <t>Director/a de Proyectos de Edificación y/o Infraestructura de Alta Velocidad y Red Convencional en el ADIF</t>
  </si>
  <si>
    <t>Experiencia global de al menos 20 años , valorando edificación terciaria en el caso de Arquitectura, y proyectos ferroviarios en el caso de Ingeniería.  
Experiencia de al menos un año en las funciones específicas (1.14).</t>
  </si>
  <si>
    <t>TR-EEP-019</t>
  </si>
  <si>
    <t>Director/a der Proyectos de Edificación y/o Infraestructura de Alta Velocidad y Red Convencional en el ADIF</t>
  </si>
  <si>
    <t>Experiencia global de al menos 20 años , valorando edificación terciaria en el caso de Arquitectura, y proyectos ferroviarios en el caso de Ingeniería. 
Experiencia de al menos un año en las funciones específicas (1.14)</t>
  </si>
  <si>
    <t>TR-EEP-020</t>
  </si>
  <si>
    <t>Asesor/a Jurídico en la Dirección de Proyectos de Alta Velocidad en el ADIF</t>
  </si>
  <si>
    <t>Más de 10 años de experiencia global, valorándose experiencia profesional como letrado experto en contratación pública, y conocimientos ante la jurisdicción contenciosa-administrativa.  
Valorable Máster en Asesoría Jurídica de Empresas (LLM). 
Más de un año de experiencia en funciones específicas (1.14)</t>
  </si>
  <si>
    <t>TR-EEP-014</t>
  </si>
  <si>
    <t>G. Expropiaciones</t>
  </si>
  <si>
    <t>Técnico/a de expropiaciones</t>
  </si>
  <si>
    <t>Valorable: Curso de Expropiación de Servidumbres. 
 Curso de Microsoft Access 2000</t>
  </si>
  <si>
    <t>TR-EEP-022</t>
  </si>
  <si>
    <t>Valorable Máster de Gestión de calidad ISO9001 y Auditor/a Interno. 
Valorable Técnico/a en Gestión laboral y de la empresa</t>
  </si>
  <si>
    <t>TR-EEP-006</t>
  </si>
  <si>
    <t>Jefe/a de Proyectos Diseño de Carreteras</t>
  </si>
  <si>
    <t>1. Al menos 10  años de experiencia profesional global desde el año de  Titulación referida en el apartado 2.1.					
2. Al menos 10 años de experiencia global  en el sector de la Ingeniería/ Consultoría del Transporte					
3. Al menos 8 años de experiencia en diseño / proyecto de Infraestructuras Viales.					
4. Al menos 5 años desempeñando funciones de Jefe/a de Proyecto de Diseño de Carreteras.					
Experiencia en materia de carreteras en proyectos internacionales. Formación en Planificación y control de Proyectos. 
Conocimientos de trazado. Herramientas: Istram, Autocad, Civil 3D, Project, Presto. Ingles B2/First Certificate. Conocimientos de BIM.</t>
  </si>
  <si>
    <t>TR-EEP-003</t>
  </si>
  <si>
    <t>Experto/a en redacción de proyectos de instalaciones MEP en arquitectura y edificación ferroviaria</t>
  </si>
  <si>
    <t>Conocimiento basico de metodologia BIM</t>
  </si>
  <si>
    <t>TR-EEP-008</t>
  </si>
  <si>
    <t>G. Proyectos Ferroviarios</t>
  </si>
  <si>
    <t>Jefe/a de Proyectos Ferroviarios</t>
  </si>
  <si>
    <t>Imprescindible acreditar haber desempeñado el ROL de Jefe de Proyecto en al menos un proyecto ferroviario.
Experiencia demostrable en proyectos de red convencional y de alta velocidad.
Experiencia en adaptación de líneas a ancho estándar.
Experiencia en proyectos internacionales.
Experiencia en accesos a Puertos del Estado</t>
  </si>
  <si>
    <t>TR-EEP-017</t>
  </si>
  <si>
    <t>Deberá acreditar una experiencia de más de 10 años en drenaje de obra lineal. 
Formación específica en ArcGis
Formación específica en modelos hidraulicos (HEC-RAS)
Imprescindible experiencia específica en modelos matemáticos de inundabilidad</t>
  </si>
  <si>
    <t>TR-EEP-010</t>
  </si>
  <si>
    <t>Experto/a especialista en geología y geotecnia</t>
  </si>
  <si>
    <t>Al menos 15 años de experiencia en:
 Proyectos geotécnicos internacionales.
 Proyectos geotécnicos de líneas de alta velocidad y estaciones para ADIF.
 Experiencia en obra como geotécnico/a.
Conocimiento avanzado de software geotécnico (Rocscience: Slide, Dips, Unwedge, Swedge, Rocfall, Phase)
Se valorará experiencia en gestión de proyectos geotécnicos y de túneles internacionales en lengua inglesa.
Se valorará publicaciones, ponencias en congresos, así como la docencia universitaria en el ámbito geotécnico.</t>
  </si>
  <si>
    <t>TR-ESR-004</t>
  </si>
  <si>
    <t>Dirección Facultativa de Obras de Línea Aérea de Contacto</t>
  </si>
  <si>
    <t>Experiencia profesional desde titulación de al menos 6 años.
De ellos, experiencia de al menos 5 años en obras de Instalaciones de línea aérea de contacto.
Participación en al menos una obra de mantenimiento y/o renovación de línea aérea de contacto.
Participación en al menos dos obras de montaje de línea aérea de contacto nueva.
Conocimientos de línea aérea de contacto de vías convencionales y alta velocidad.</t>
  </si>
  <si>
    <t>TR-ESR-005A</t>
  </si>
  <si>
    <t>Experiencia profesional desde titulación de al menos 6 años
De ellos, experiencia de al menos 3 años, en obras de Instalaciones de línea aérea de contacto.
Participación en la redacción de al menos un modificado de obra línea aérea de contacto.
Realización de la puesta en servicio de al menos una obra de  línea aérea de contacto. 
Conocimientos en:
 Línea aérea de contacto de vías convencionales y alta velocidad.
 REGLAMENTO (UE) Nº 1301/2014 DE LA COMISIÓN de 18 de noviembre de 2014 sobre las especificaciones técnicas de interoperabilidad del subsistema de energía del sistema ferroviario de la Unión
 REGLAMENTO DE EJECUCIÓN (UE) Nº 402/2013 DE LA COMISIÓN de 30 de abril de 2013 relativo a la adopción de un método común de seguridad para la evaluación y valoración del riesgo.</t>
  </si>
  <si>
    <t>TR-ESR-005B</t>
  </si>
  <si>
    <t>Experiencia profesional global de al menos 6 años.
De ellos, experiencia de al menos  3 años, en  obras de Instalaciones de línea aérea de contacto.
Realización de la puesta en servicio de al menos una obra de  línea aérea de contacto. 
Conocimientos en Línea aérea de contacto de vías convencionales.</t>
  </si>
  <si>
    <t>TR-ESR-006</t>
  </si>
  <si>
    <t>Técnico/a de Material Rodante, Proyectos I+D</t>
  </si>
  <si>
    <t>Experiencia profesional global desde titulación de al menos 6 años.
De ellos, experiencia de al menos 5 años, en el seguimiento y revisión del diseño de material rodante.
Conocimientos de los sistemas de tracción del material rodante.
Conocimiento de los nuevos sistemas de acoplamiento automático digital (DAC) para transporte de mercancías.</t>
  </si>
  <si>
    <t>TR-ESR-007A</t>
  </si>
  <si>
    <t>Técnico/a de Seguridad operacional Ferroviaria</t>
  </si>
  <si>
    <t>Al  menos 6 años de experiencia global desde el año de titulación.
Al menos 5 años de experiencia en la aplicación del Reglamento 402 "Método Común de Seguridad" en el ámbito ferroviario.
Al menos 5 años de experiencia en el desarrollo y mantenimiento de Sistemas de Gestión de la Seguridad (SGS) ferroviarios.
Experiencia como evaluador independiente de seguridad.
Experiencia en la aplicación del Reglamento 402, normativa CENELEC y norma UNE EN 17020.
Experiencia en la aplicación de la normativa de interoperabilidad ferroviaria.</t>
  </si>
  <si>
    <t>TR-ESR-007B</t>
  </si>
  <si>
    <t>Al menos 6 años de experiencia profesional global.
Al menos 6 años de experiencia en el ámbito de la certificación y de la seguridad ferroviaria.
Experiencia como evaluador independiente de seguridad.
Experiencia en la aplicación del Reglamento 402 "Método Comñun de Seguridad", normativa CENELEC y norma UNE EN 17020.
Experiencia en la aplicación de la normativa de interoperabilidad ferroviaria.</t>
  </si>
  <si>
    <t>TR-ESR-007C</t>
  </si>
  <si>
    <t>Al menos 6 años de experiencia global desde la titulación.
Al menos 6 años de experiencia en el sector ferroviario.
Al menos 6 años de experiencia en gestión de RAMS en el sector ferroviario (planes de seguridad, Casos de seguridad, V&amp;V, FMECA, FTA, FRACAS….)
Experiencia como evaluador independiente de seguridad.
Experiencia de 6 años en la aplicación de la normativa CENELEC y del Reglamento 402 "Método Común de Seguridad".
Experiencia de 6 años en equipos electrónicos embarcados en material rodante.</t>
  </si>
  <si>
    <t>TR-ESR-008</t>
  </si>
  <si>
    <t>Más de 5 años de experiencia profesional en el ámbito del diseño, seguimiento de obra y mantenimiento de instalaciones de Protección y Seguridad.
Certificación de Director/a de Seguridad.</t>
  </si>
  <si>
    <t>TR-ESS-007</t>
  </si>
  <si>
    <t>Experto/a en ERTMS e Interoperabilidad ferroviaria</t>
  </si>
  <si>
    <t>Al menos 6 años de experiencia en:  análisis de funcionalidad ETCS;  trabajos de diseño e integración del sistema en redes y flotas ;  definición y análisis de pruebas compatibilidad tren-vía ERTMS.
Certificación C1 Inglés.</t>
  </si>
  <si>
    <t>TR-ESS-012</t>
  </si>
  <si>
    <t>Al menos 6 años de experiencia en:  análisis de funcionalidad ETCS; trabajos de diseño e integración del sistema en redes y flotas ; definición y análisis de pruebas compatibilidad tren-vía ERTMS.
Certificación C1 Inglés</t>
  </si>
  <si>
    <t>TR-ESS-004</t>
  </si>
  <si>
    <t>Director/a de Obras de Señalización Ferroviaria.</t>
  </si>
  <si>
    <t>Experiencia de, al menos, 5 años en Obra y/o mantenimiento de sistemas de señalización ferroviaria.
Experiencia de, al menos 2 años en Dirección de Obras de sistemas de señalización ferroviaria.
Experiencia en proyectos internacionales de señalización ferroviaria.</t>
  </si>
  <si>
    <t>TR-ESS-005</t>
  </si>
  <si>
    <t>Experiencia de, al menos, 7 años en Asistencias Técnicas en Obras de sistemas de Señalización y Telecomunicaciones Ferroviarias.
Experiencia de, al menos 2 años en Dirección de Obras de sistemas de señalización ferroviaria.
Experiencia en proyectos de señalización ferroviaria en el ámbito internacional.</t>
  </si>
  <si>
    <t>TR-ESS-006</t>
  </si>
  <si>
    <t>Gerente Técnico/a de Redacción de Proyectos de Señalización Ferroviaria</t>
  </si>
  <si>
    <t>Al menos 6 años de experiencia en redacción de proyectos de Señalización Ferroviaria o Metro
Al menos 2 años en gestión técnico-económica de proyectos de Señalización Ferroviaria o Metro
Nivel de inglés B2 o superior.</t>
  </si>
  <si>
    <t>TR-ESS-009</t>
  </si>
  <si>
    <t>Experiencia de, al menos, 10 años en obra y/o mantenimiento de sistemas de señalización ferroviaria.
Experiencia de, al menos 4 años en validación y pruebas de Sistemas de Señalización Ferroviaria.
Experiencia en redacción de proyectos de Señalización Ferroviaria.</t>
  </si>
  <si>
    <t>TR-ESS-010</t>
  </si>
  <si>
    <t>Experiencia de, al menos, 10 años en asistencias técnicas a obras de sistemas de Señalización Ferroviaria.
Experiencia en Dirección de Obras de sistemas de Señalización Ferroviaria.</t>
  </si>
  <si>
    <t>TR-ESS-011</t>
  </si>
  <si>
    <t>Director/a de Obras de Señalización o Telecomunicaciones Ferroviarias</t>
  </si>
  <si>
    <t>Al menos 10 años de experiencia en Señalización Ferroviaria o despliegues de sistemas de Telecomunicaciones
Al menos 1 año de experiencia en actuaciones en líneas ferroviarias.</t>
  </si>
  <si>
    <t>TR-ESS-014</t>
  </si>
  <si>
    <t>Experto/a en Redacción de Proyectos de Señalización Ferroviaria</t>
  </si>
  <si>
    <t>Al menos 6 años de experiencia en redacción de proyectos de Señalización Ferroviaria o Metro
Nivel de inglés B2 o superior</t>
  </si>
  <si>
    <t>TR-ESS-008</t>
  </si>
  <si>
    <t>Experto/a en redacción de proyectos de Telecomunicaciones ferroviarias</t>
  </si>
  <si>
    <t>Experiencia de al menos 6 años en redacción de proyectos de sistemas de Telecomunicaciones Ferroviarias
Experiencia en redacción de Proyectos Ferroviarios de Telecomunicaciones en el ámbito internacional
Nivel B2 de inglés</t>
  </si>
  <si>
    <t>TR-ESS-013</t>
  </si>
  <si>
    <t>Experiencia de al menos 6 años en redacción de Proyectos de Sistemas de Telecomunicaciones Ferroviarias
Experiencia en redacción de Proyectos ferroviarios de Telecomunicaciones en el ámbito internacional
Nivel B2 de inglés</t>
  </si>
  <si>
    <t>TR-ESO-002</t>
  </si>
  <si>
    <t>Experto/a en Espacio Aéreo</t>
  </si>
  <si>
    <t>1. Al menos 6 años de experiencia profesional global desde el año de Titulación referida en el apartado 2.1.
2. Al menos 3 años de experiencia en diseño de procedimientos instrumentales de vuelo convencional y para la navegación basada en prestaciones.
3. Formación específica en diseño de procedimientos instrumentales de vuelo para navegación tanto convencional como basada en prestaciones.</t>
  </si>
  <si>
    <t>TR-ESO-003</t>
  </si>
  <si>
    <t>Experto/a en Auditoria  interna y Certificación de proveedores de servicios de navegación aérea</t>
  </si>
  <si>
    <t>Santander</t>
  </si>
  <si>
    <t>Experiencia global mínima de 8 años. 
Experiencia de al menos 4 años en todas las funciones específicas
Formación específica en Sistemas de Gestión de Proveedores de Servicios de Navegación Aérea.</t>
  </si>
  <si>
    <t>TR-ESO-004</t>
  </si>
  <si>
    <t>Experto/a  en Operaciones de Drones</t>
  </si>
  <si>
    <t>Experiencia global mínima de 6 años. 
Experiencia de al menos 6 años en alguna de las funciones específicas
Formación específica en sistemas y operaciones de aeronaves no tripuladas</t>
  </si>
  <si>
    <t>TR-ESO-005</t>
  </si>
  <si>
    <t>Experto/a en Seguridad y Factores Humanos en la Aviación</t>
  </si>
  <si>
    <t>Al menos 6 años de experiencia en la gestión de seguridad de proveedores de servicios de navegación aérea, gestores aeroportuarios u operadores aéreos.
Al menos 6 años de experiencia en actividades de garantia de seguridad de proveedores de servicios de navegación aérea, gestores aeroportuarios u operadores aéreos.
Formación especíca en seguridad operacional, investigación de incidentes de tránsito aéreo, factores humanos en la aviación.</t>
  </si>
  <si>
    <t>TR-ESO-006</t>
  </si>
  <si>
    <t>Experto/a  en Proyectos Internacionales de Navegación Aérea</t>
  </si>
  <si>
    <t>Al menos 6 años de experiencia en gestión de proyectos.
Al menos 6 años de experiencia en proyectos de navegación aérea.
Valorable participación en la gestión y gobernanza de proyectos de navegación aérea en el ámbito del Cielo Único Europeo.</t>
  </si>
  <si>
    <t>TR-ESO-007A</t>
  </si>
  <si>
    <t>Experiencia global mínima de 6 años. 
Experiencia de al menos 4 años en alguna de las funciones específicas.
Formación específica en Sistemas de Gestión de Proveedores de Servicios de Navegación Aérea.</t>
  </si>
  <si>
    <t>TR-ESO-007B</t>
  </si>
  <si>
    <t>Experto/a  en Aeronavegabilidad Continuada</t>
  </si>
  <si>
    <t>Experiencia global mínima de 6 años. 
Experiencia de al menos 6 años en alguna de las funciones específicas.
Al menos 5 años de experiencia en inspección de CAMO y ACAM.
Al menos 5 años de experiencia en la inspeccion de organizacioens de mantenimiento de aeronaves.
Valorable experiencia en el desarrollo de materiales y documentación relacionados con la aeronavegabilidad.
Formación específica en las partes EUR-OPS 147/66/M.</t>
  </si>
  <si>
    <t>TR-ESO-008</t>
  </si>
  <si>
    <t>Experto/a en Sistemas CNS</t>
  </si>
  <si>
    <t>1. Al menos 8 años de experiencia profesional global desde el año de Titulación referida en el apartado 2.1.
2. Al menos 4 años de experiencia en despliegue de sistemas de comunicaciones aeronáuticas.</t>
  </si>
  <si>
    <t>TR-ESO-009</t>
  </si>
  <si>
    <t>Experto/a en Sistemas ATM</t>
  </si>
  <si>
    <t>1. Al menos 8 años de experiencia profesional global desde el año de Titulación referida en el apartado 2.1.
2. Al menos 4 años de experiencia en definición y/o despliegue de sistemas ATM.</t>
  </si>
  <si>
    <t>TR-ESO-010</t>
  </si>
  <si>
    <t>Ingeniero/a de Operaciones GSC</t>
  </si>
  <si>
    <t>1. Al menos 6 años de experiencia profesional global desde el año de Titulación referida en el apartado 2.1.
2. Al menos 3 años de experiencia en en la operación y/o prestación de servicios del sistema de navegación por satélite GALILEO o EGNOS.</t>
  </si>
  <si>
    <t>TR-ESO-011</t>
  </si>
  <si>
    <t>1. Al menos 6 años de experiencia profesional global desde el año de Titulación referida en el apartado 2.1.
2. Al menos 3 años de experiencia en despliegue de sistemas de comunicaciones aeronáuticas.</t>
  </si>
  <si>
    <t>TR-ESO-012</t>
  </si>
  <si>
    <t>Desarrollo de servicio GALILEO</t>
  </si>
  <si>
    <t>1. Al menos 8 años de experiencia profesional global desde el año de Titulación referida en el apartado 2.1.
2. Al menos 4 años de experiencia en estudio del mercado GNSS y/o desarrollo de productos del sistema GALILEO o EGNOS.</t>
  </si>
  <si>
    <t>- La fecha a considerar para la valoración de los méritos será la fecha de finalización del plazo de presentación de solicitudes (20/12/2023).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21/12/2018 deberá indicar esta fecha en la columna "Fecha desde", dado que solo se valorarán los últimos 5 años. 
- En caso de que la persona mantenga vinculación laboral a fecha de finalización de plazo de solicitudes (20/12/2023), deberá indicar ésta como fecha en la columna "Fecha hasta", dado que solo se valorarán las fechas comprendidas en el rango de 5 años.</t>
  </si>
  <si>
    <t>Director/a de Proyectos de Edificación  de Alta Velocidad y Red Convencional en el ADIF</t>
  </si>
  <si>
    <t>Experiencia global de al menos 20 años en el caso de Arquitectuta técnica y 10 años en el caso de Arquitectura Superior, valorando edificación terciaria en el caso de Arquitectura, y proyectos ferroviarios en el caso de Ingeniería.
Experiencia de al menos un año en las funciones específicas (1.14).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</si>
</sst>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3" x14ac:knownFonts="1">
    <font>
      <sz val="10"/>
      <color rgb="FF000000"/>
      <name val="Times New Roman"/>
      <charset val="204"/>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sz val="11"/>
      <color theme="4"/>
      <name val="Calibri"/>
      <family val="2"/>
      <scheme val="minor"/>
    </font>
    <font>
      <sz val="10"/>
      <name val="Calibri"/>
      <family val="2"/>
      <scheme val="minor"/>
    </font>
    <font>
      <b/>
      <sz val="11"/>
      <color theme="0"/>
      <name val="Calibri"/>
      <family val="2"/>
      <scheme val="minor"/>
    </font>
    <font>
      <b/>
      <sz val="14"/>
      <name val="Calibri"/>
      <family val="2"/>
      <scheme val="minor"/>
    </font>
    <font>
      <b/>
      <sz val="11"/>
      <name val="Calibri"/>
      <family val="2"/>
      <scheme val="minor"/>
    </font>
    <font>
      <sz val="11"/>
      <name val="Calibri"/>
      <family val="2"/>
      <scheme val="minor"/>
    </font>
    <font>
      <sz val="9"/>
      <name val="Calibri"/>
      <family val="2"/>
      <scheme val="minor"/>
    </font>
  </fonts>
  <fills count="11">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4"/>
        <bgColor indexed="64"/>
      </patternFill>
    </fill>
    <fill>
      <patternFill patternType="solid">
        <fgColor theme="4" tint="0.59999389629810485"/>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thin">
        <color rgb="FF000000"/>
      </right>
      <top style="thin">
        <color rgb="FF000000"/>
      </top>
      <bottom/>
      <diagonal/>
    </border>
    <border>
      <left style="thin">
        <color theme="0" tint="-0.14996795556505021"/>
      </left>
      <right/>
      <top style="thin">
        <color theme="0" tint="-0.14996795556505021"/>
      </top>
      <bottom style="thin">
        <color theme="0" tint="-0.14996795556505021"/>
      </bottom>
      <diagonal/>
    </border>
    <border>
      <left style="hair">
        <color auto="1"/>
      </left>
      <right style="hair">
        <color auto="1"/>
      </right>
      <top style="hair">
        <color auto="1"/>
      </top>
      <bottom style="hair">
        <color auto="1"/>
      </bottom>
      <diagonal/>
    </border>
  </borders>
  <cellStyleXfs count="7">
    <xf numFmtId="0" fontId="0" fillId="0" borderId="0"/>
    <xf numFmtId="0" fontId="4" fillId="0" borderId="0"/>
    <xf numFmtId="0" fontId="6" fillId="0" borderId="0" applyNumberFormat="0" applyFill="0" applyBorder="0" applyAlignment="0" applyProtection="0"/>
    <xf numFmtId="0" fontId="5" fillId="0" borderId="0"/>
    <xf numFmtId="0" fontId="3" fillId="0" borderId="0"/>
    <xf numFmtId="0" fontId="2" fillId="0" borderId="0"/>
    <xf numFmtId="0" fontId="1" fillId="0" borderId="0"/>
  </cellStyleXfs>
  <cellXfs count="195">
    <xf numFmtId="0" fontId="0" fillId="0" borderId="0" xfId="0" applyAlignment="1">
      <alignment horizontal="left" vertical="top"/>
    </xf>
    <xf numFmtId="0" fontId="7" fillId="0" borderId="0" xfId="0" applyFont="1" applyAlignment="1" applyProtection="1">
      <alignment horizontal="left" vertical="top"/>
      <protection locked="0"/>
    </xf>
    <xf numFmtId="0" fontId="7" fillId="0" borderId="0" xfId="0" applyFont="1" applyAlignment="1">
      <alignment horizontal="left" vertical="top"/>
    </xf>
    <xf numFmtId="0" fontId="9" fillId="4" borderId="7" xfId="0" applyFont="1" applyFill="1" applyBorder="1" applyAlignment="1">
      <alignment horizontal="center" vertical="center" wrapText="1"/>
    </xf>
    <xf numFmtId="0" fontId="15" fillId="2" borderId="0" xfId="0" applyFont="1" applyFill="1"/>
    <xf numFmtId="0" fontId="7" fillId="2" borderId="0" xfId="0" applyFont="1" applyFill="1" applyProtection="1">
      <protection hidden="1"/>
    </xf>
    <xf numFmtId="0" fontId="7" fillId="2" borderId="0" xfId="0" applyFont="1" applyFill="1"/>
    <xf numFmtId="0" fontId="7" fillId="2" borderId="0" xfId="0" applyFont="1" applyFill="1" applyAlignment="1">
      <alignment horizontal="left" vertical="center"/>
    </xf>
    <xf numFmtId="0" fontId="17" fillId="2" borderId="0" xfId="0" applyFont="1" applyFill="1" applyAlignment="1">
      <alignment vertical="center" wrapText="1"/>
    </xf>
    <xf numFmtId="0" fontId="7" fillId="2" borderId="0" xfId="0" applyFont="1" applyFill="1" applyAlignment="1">
      <alignment wrapText="1"/>
    </xf>
    <xf numFmtId="0" fontId="16" fillId="2" borderId="0" xfId="0" applyFont="1" applyFill="1" applyAlignment="1">
      <alignment horizontal="left" wrapText="1"/>
    </xf>
    <xf numFmtId="0" fontId="21" fillId="0" borderId="0" xfId="2" applyFont="1" applyFill="1" applyBorder="1" applyAlignment="1" applyProtection="1">
      <alignment horizontal="left" vertical="top"/>
      <protection locked="0"/>
    </xf>
    <xf numFmtId="0" fontId="25" fillId="4" borderId="10" xfId="0" applyFont="1" applyFill="1" applyBorder="1" applyAlignment="1">
      <alignment horizontal="center" vertical="center" wrapText="1"/>
    </xf>
    <xf numFmtId="0" fontId="26" fillId="4" borderId="7" xfId="0" applyFont="1" applyFill="1" applyBorder="1" applyAlignment="1" applyProtection="1">
      <alignment horizontal="center" vertical="center"/>
      <protection hidden="1"/>
    </xf>
    <xf numFmtId="164" fontId="26" fillId="4" borderId="10" xfId="0" applyNumberFormat="1" applyFont="1" applyFill="1" applyBorder="1" applyAlignment="1" applyProtection="1">
      <alignment horizontal="center" vertical="center" wrapText="1"/>
      <protection hidden="1"/>
    </xf>
    <xf numFmtId="0" fontId="16"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3" fillId="0" borderId="15" xfId="0" applyNumberFormat="1" applyFont="1" applyBorder="1" applyAlignment="1" applyProtection="1">
      <alignment horizontal="center" vertical="center" wrapText="1"/>
      <protection locked="0"/>
    </xf>
    <xf numFmtId="0" fontId="12" fillId="7" borderId="0" xfId="0" applyFont="1" applyFill="1" applyAlignment="1">
      <alignment wrapText="1"/>
    </xf>
    <xf numFmtId="0" fontId="7" fillId="0" borderId="17" xfId="0" applyFont="1" applyBorder="1" applyAlignment="1" applyProtection="1">
      <alignment horizontal="left" vertical="top"/>
      <protection locked="0"/>
    </xf>
    <xf numFmtId="0" fontId="7" fillId="0" borderId="18" xfId="0" applyFont="1" applyBorder="1" applyAlignment="1" applyProtection="1">
      <alignment horizontal="left" vertical="top"/>
      <protection locked="0"/>
    </xf>
    <xf numFmtId="0" fontId="7" fillId="0" borderId="19" xfId="0" applyFont="1" applyBorder="1" applyAlignment="1" applyProtection="1">
      <alignment horizontal="left" vertical="top"/>
      <protection locked="0"/>
    </xf>
    <xf numFmtId="0" fontId="7" fillId="0" borderId="20" xfId="0" applyFont="1" applyBorder="1" applyAlignment="1">
      <alignment horizontal="left" vertical="top"/>
    </xf>
    <xf numFmtId="0" fontId="7" fillId="0" borderId="21" xfId="0" applyFont="1" applyBorder="1" applyAlignment="1">
      <alignment horizontal="left" vertical="top"/>
    </xf>
    <xf numFmtId="0" fontId="14" fillId="3" borderId="35" xfId="0" applyFont="1" applyFill="1" applyBorder="1" applyAlignment="1">
      <alignment vertical="center" wrapText="1"/>
    </xf>
    <xf numFmtId="1" fontId="13" fillId="3" borderId="36" xfId="0" applyNumberFormat="1" applyFont="1" applyFill="1" applyBorder="1" applyAlignment="1">
      <alignment horizontal="center" vertical="center" shrinkToFit="1"/>
    </xf>
    <xf numFmtId="0" fontId="25" fillId="4" borderId="29" xfId="0" applyFont="1" applyFill="1" applyBorder="1" applyAlignment="1">
      <alignment horizontal="center" vertical="center" wrapText="1"/>
    </xf>
    <xf numFmtId="0" fontId="25" fillId="4" borderId="25" xfId="0" applyFont="1" applyFill="1" applyBorder="1" applyAlignment="1">
      <alignment horizontal="center" vertical="center" wrapText="1"/>
    </xf>
    <xf numFmtId="164" fontId="13" fillId="4" borderId="25" xfId="0" applyNumberFormat="1" applyFont="1" applyFill="1" applyBorder="1" applyAlignment="1" applyProtection="1">
      <alignment horizontal="center" vertical="center" wrapText="1"/>
      <protection hidden="1"/>
    </xf>
    <xf numFmtId="1" fontId="13" fillId="3" borderId="38" xfId="0" applyNumberFormat="1" applyFont="1" applyFill="1" applyBorder="1" applyAlignment="1">
      <alignment horizontal="center" vertical="center" shrinkToFit="1"/>
    </xf>
    <xf numFmtId="164" fontId="10" fillId="4" borderId="37" xfId="0" applyNumberFormat="1" applyFont="1" applyFill="1" applyBorder="1" applyAlignment="1" applyProtection="1">
      <alignment horizontal="center" vertical="center" wrapText="1"/>
      <protection hidden="1"/>
    </xf>
    <xf numFmtId="0" fontId="7" fillId="2" borderId="20" xfId="0" applyFont="1" applyFill="1" applyBorder="1" applyAlignment="1">
      <alignment horizontal="left" vertical="center"/>
    </xf>
    <xf numFmtId="0" fontId="7" fillId="2" borderId="21" xfId="0" applyFont="1" applyFill="1" applyBorder="1" applyAlignment="1">
      <alignment horizontal="left" vertical="center"/>
    </xf>
    <xf numFmtId="0" fontId="7" fillId="2" borderId="20"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2" fillId="6" borderId="0" xfId="0" applyFont="1" applyFill="1" applyAlignment="1" applyProtection="1">
      <alignment wrapText="1"/>
      <protection locked="0"/>
    </xf>
    <xf numFmtId="0" fontId="17" fillId="2" borderId="21" xfId="0" applyFont="1" applyFill="1" applyBorder="1" applyAlignment="1">
      <alignment vertical="center" wrapText="1"/>
    </xf>
    <xf numFmtId="0" fontId="7" fillId="2" borderId="20" xfId="0" applyFont="1" applyFill="1" applyBorder="1" applyAlignment="1">
      <alignment wrapText="1"/>
    </xf>
    <xf numFmtId="0" fontId="18" fillId="2" borderId="0" xfId="0" applyFont="1" applyFill="1"/>
    <xf numFmtId="0" fontId="7" fillId="2" borderId="21"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9" fillId="0" borderId="0" xfId="0" applyFont="1"/>
    <xf numFmtId="0" fontId="18"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20" fillId="2" borderId="0" xfId="0" applyFont="1" applyFill="1"/>
    <xf numFmtId="0" fontId="7" fillId="2" borderId="39" xfId="0" applyFont="1" applyFill="1" applyBorder="1"/>
    <xf numFmtId="0" fontId="7" fillId="2" borderId="40" xfId="0" applyFont="1" applyFill="1" applyBorder="1"/>
    <xf numFmtId="0" fontId="30" fillId="2" borderId="40" xfId="0" applyFont="1" applyFill="1" applyBorder="1" applyAlignment="1">
      <alignment vertical="center"/>
    </xf>
    <xf numFmtId="0" fontId="31" fillId="2" borderId="40" xfId="0" applyFont="1" applyFill="1" applyBorder="1" applyAlignment="1">
      <alignment vertical="center"/>
    </xf>
    <xf numFmtId="0" fontId="18" fillId="2" borderId="40" xfId="0" applyFont="1" applyFill="1" applyBorder="1" applyAlignment="1">
      <alignment vertical="center"/>
    </xf>
    <xf numFmtId="0" fontId="7" fillId="2" borderId="41" xfId="0" applyFont="1" applyFill="1" applyBorder="1"/>
    <xf numFmtId="0" fontId="12" fillId="6" borderId="0" xfId="0" applyFont="1" applyFill="1" applyAlignment="1" applyProtection="1">
      <alignment horizontal="center" vertical="center" wrapText="1"/>
      <protection locked="0"/>
    </xf>
    <xf numFmtId="0" fontId="5" fillId="0" borderId="0" xfId="0" applyFont="1" applyAlignment="1">
      <alignment horizontal="left" vertical="top"/>
    </xf>
    <xf numFmtId="14" fontId="35" fillId="0" borderId="24" xfId="0" applyNumberFormat="1" applyFont="1" applyBorder="1" applyAlignment="1" applyProtection="1">
      <alignment horizontal="center" vertical="top" wrapText="1"/>
      <protection locked="0" hidden="1"/>
    </xf>
    <xf numFmtId="14" fontId="35" fillId="0" borderId="12" xfId="0" applyNumberFormat="1" applyFont="1" applyBorder="1" applyAlignment="1" applyProtection="1">
      <alignment horizontal="center" vertical="top" wrapText="1"/>
      <protection locked="0" hidden="1"/>
    </xf>
    <xf numFmtId="164" fontId="10" fillId="4" borderId="25" xfId="0" applyNumberFormat="1" applyFont="1" applyFill="1" applyBorder="1" applyAlignment="1" applyProtection="1">
      <alignment horizontal="center" vertical="center" wrapText="1"/>
      <protection hidden="1"/>
    </xf>
    <xf numFmtId="0" fontId="1" fillId="0" borderId="0" xfId="6" applyAlignment="1">
      <alignment wrapText="1"/>
    </xf>
    <xf numFmtId="0" fontId="1" fillId="0" borderId="0" xfId="6" applyAlignment="1">
      <alignment horizontal="left" wrapText="1"/>
    </xf>
    <xf numFmtId="0" fontId="1" fillId="0" borderId="0" xfId="6" applyAlignment="1">
      <alignment horizontal="center" wrapText="1"/>
    </xf>
    <xf numFmtId="0" fontId="36" fillId="0" borderId="0" xfId="6" applyFont="1" applyAlignment="1">
      <alignment horizontal="center" vertical="center" wrapText="1"/>
    </xf>
    <xf numFmtId="0" fontId="36" fillId="0" borderId="7" xfId="6" applyFont="1" applyBorder="1" applyAlignment="1">
      <alignment horizontal="center" vertical="center" wrapText="1"/>
    </xf>
    <xf numFmtId="0" fontId="36" fillId="0" borderId="7" xfId="6" applyFont="1" applyBorder="1" applyAlignment="1">
      <alignment horizontal="left" vertical="center" wrapText="1"/>
    </xf>
    <xf numFmtId="0" fontId="36" fillId="0" borderId="46" xfId="6" applyFont="1" applyBorder="1" applyAlignment="1">
      <alignment horizontal="center" vertical="center" wrapText="1"/>
    </xf>
    <xf numFmtId="0" fontId="36" fillId="0" borderId="46" xfId="6" applyFont="1" applyBorder="1" applyAlignment="1">
      <alignment horizontal="left" vertical="center" wrapText="1"/>
    </xf>
    <xf numFmtId="0" fontId="36" fillId="0" borderId="48" xfId="6" applyFont="1" applyBorder="1" applyAlignment="1">
      <alignment horizontal="center" vertical="center" wrapText="1"/>
    </xf>
    <xf numFmtId="0" fontId="1" fillId="0" borderId="46" xfId="6" applyBorder="1" applyAlignment="1">
      <alignment horizontal="left" vertical="center" wrapText="1"/>
    </xf>
    <xf numFmtId="0" fontId="1" fillId="0" borderId="0" xfId="6" applyAlignment="1">
      <alignment vertical="center" wrapText="1"/>
    </xf>
    <xf numFmtId="0" fontId="5" fillId="0" borderId="7" xfId="6" applyFont="1" applyBorder="1" applyAlignment="1" applyProtection="1">
      <alignment horizontal="center" vertical="center" wrapText="1"/>
      <protection locked="0"/>
    </xf>
    <xf numFmtId="49" fontId="37" fillId="0" borderId="7" xfId="6" applyNumberFormat="1" applyFont="1" applyBorder="1" applyAlignment="1" applyProtection="1">
      <alignment horizontal="center" vertical="center" wrapText="1"/>
      <protection locked="0"/>
    </xf>
    <xf numFmtId="0" fontId="37" fillId="10" borderId="7" xfId="6" applyFont="1" applyFill="1" applyBorder="1" applyAlignment="1" applyProtection="1">
      <alignment horizontal="center" vertical="center" wrapText="1"/>
      <protection locked="0"/>
    </xf>
    <xf numFmtId="0" fontId="38" fillId="9" borderId="49" xfId="0" applyFont="1" applyFill="1" applyBorder="1" applyAlignment="1">
      <alignment horizontal="center" vertical="center" wrapText="1"/>
    </xf>
    <xf numFmtId="49" fontId="39" fillId="8" borderId="49" xfId="0" applyNumberFormat="1" applyFont="1" applyFill="1" applyBorder="1" applyAlignment="1">
      <alignment horizontal="center" vertical="center" wrapText="1"/>
    </xf>
    <xf numFmtId="0" fontId="41" fillId="0" borderId="49" xfId="0" applyFont="1" applyBorder="1" applyAlignment="1">
      <alignment horizontal="center" vertical="center" wrapText="1"/>
    </xf>
    <xf numFmtId="0" fontId="41" fillId="0" borderId="49" xfId="0" applyFont="1" applyBorder="1" applyAlignment="1">
      <alignment horizontal="left" vertical="center" wrapText="1"/>
    </xf>
    <xf numFmtId="0" fontId="0" fillId="0" borderId="49" xfId="0" applyBorder="1" applyAlignment="1" applyProtection="1">
      <alignment vertical="center" wrapText="1"/>
      <protection locked="0"/>
    </xf>
    <xf numFmtId="0" fontId="0" fillId="0" borderId="49" xfId="0" quotePrefix="1" applyBorder="1" applyAlignment="1" applyProtection="1">
      <alignment vertical="center" wrapText="1"/>
      <protection locked="0"/>
    </xf>
    <xf numFmtId="0" fontId="0" fillId="0" borderId="49" xfId="0" applyBorder="1" applyAlignment="1" applyProtection="1">
      <alignment wrapText="1"/>
      <protection locked="0"/>
    </xf>
    <xf numFmtId="0" fontId="38" fillId="9" borderId="49" xfId="0" applyFont="1" applyFill="1" applyBorder="1" applyAlignment="1" applyProtection="1">
      <alignment horizontal="center" vertical="center" wrapText="1"/>
      <protection locked="0"/>
    </xf>
    <xf numFmtId="0" fontId="40" fillId="0" borderId="49" xfId="0" applyFont="1" applyBorder="1" applyAlignment="1" applyProtection="1">
      <alignment horizontal="center" vertical="center" wrapText="1"/>
      <protection locked="0"/>
    </xf>
    <xf numFmtId="0" fontId="9" fillId="4" borderId="42" xfId="0" applyFont="1" applyFill="1" applyBorder="1" applyAlignment="1">
      <alignment horizontal="center" vertical="center" wrapText="1"/>
    </xf>
    <xf numFmtId="0" fontId="9" fillId="4" borderId="43" xfId="0" applyFont="1" applyFill="1" applyBorder="1" applyAlignment="1">
      <alignment horizontal="center" vertical="center" wrapText="1"/>
    </xf>
    <xf numFmtId="0" fontId="12" fillId="4" borderId="7" xfId="0" applyFont="1" applyFill="1" applyBorder="1" applyAlignment="1" applyProtection="1">
      <alignment horizontal="center" vertical="center" wrapText="1"/>
      <protection hidden="1"/>
    </xf>
    <xf numFmtId="0" fontId="12" fillId="4" borderId="10" xfId="0" applyFont="1" applyFill="1" applyBorder="1" applyAlignment="1" applyProtection="1">
      <alignment horizontal="center" vertical="center" wrapText="1"/>
      <protection hidden="1"/>
    </xf>
    <xf numFmtId="0" fontId="12" fillId="4" borderId="12" xfId="0" applyFont="1" applyFill="1" applyBorder="1" applyAlignment="1" applyProtection="1">
      <alignment horizontal="center" vertical="center" wrapText="1"/>
      <protection hidden="1"/>
    </xf>
    <xf numFmtId="0" fontId="35" fillId="2" borderId="10" xfId="0" applyFont="1" applyFill="1" applyBorder="1" applyAlignment="1" applyProtection="1">
      <alignment horizontal="center"/>
      <protection locked="0" hidden="1"/>
    </xf>
    <xf numFmtId="0" fontId="35" fillId="2" borderId="12" xfId="0" applyFont="1" applyFill="1" applyBorder="1" applyAlignment="1" applyProtection="1">
      <alignment horizontal="center"/>
      <protection locked="0" hidden="1"/>
    </xf>
    <xf numFmtId="0" fontId="9" fillId="0" borderId="7" xfId="0" applyFont="1" applyBorder="1" applyAlignment="1">
      <alignment horizontal="center" vertical="center" wrapText="1"/>
    </xf>
    <xf numFmtId="0" fontId="9" fillId="4" borderId="45" xfId="0" applyFont="1" applyFill="1" applyBorder="1" applyAlignment="1">
      <alignment horizontal="center" vertical="center" wrapText="1"/>
    </xf>
    <xf numFmtId="1" fontId="12" fillId="4" borderId="29" xfId="0" applyNumberFormat="1" applyFont="1" applyFill="1" applyBorder="1" applyAlignment="1">
      <alignment horizontal="center" vertical="center" shrinkToFit="1"/>
    </xf>
    <xf numFmtId="1" fontId="12" fillId="4" borderId="12" xfId="0" applyNumberFormat="1" applyFont="1" applyFill="1" applyBorder="1" applyAlignment="1">
      <alignment horizontal="center" vertical="center" shrinkToFit="1"/>
    </xf>
    <xf numFmtId="0" fontId="9" fillId="4" borderId="44" xfId="0" applyFont="1" applyFill="1" applyBorder="1" applyAlignment="1">
      <alignment horizontal="center" vertical="center" wrapText="1"/>
    </xf>
    <xf numFmtId="0" fontId="22" fillId="3" borderId="22" xfId="0" applyFont="1" applyFill="1" applyBorder="1" applyAlignment="1">
      <alignment horizontal="left" vertical="center" wrapText="1" indent="1"/>
    </xf>
    <xf numFmtId="0" fontId="22" fillId="3" borderId="2" xfId="0" applyFont="1" applyFill="1" applyBorder="1" applyAlignment="1">
      <alignment horizontal="left" vertical="center" wrapText="1" indent="1"/>
    </xf>
    <xf numFmtId="0" fontId="9" fillId="4" borderId="27" xfId="0" applyFont="1" applyFill="1" applyBorder="1" applyAlignment="1">
      <alignment horizontal="center" vertical="top" wrapText="1"/>
    </xf>
    <xf numFmtId="0" fontId="9" fillId="4" borderId="4" xfId="0" applyFont="1" applyFill="1" applyBorder="1" applyAlignment="1">
      <alignment horizontal="center" vertical="top" wrapText="1"/>
    </xf>
    <xf numFmtId="0" fontId="9" fillId="4" borderId="28" xfId="0" applyFont="1" applyFill="1" applyBorder="1" applyAlignment="1">
      <alignment horizontal="center" vertical="top" wrapText="1"/>
    </xf>
    <xf numFmtId="0" fontId="9" fillId="4" borderId="24" xfId="0" applyFont="1" applyFill="1" applyBorder="1" applyAlignment="1">
      <alignment horizontal="center" vertical="top" wrapText="1"/>
    </xf>
    <xf numFmtId="0" fontId="9" fillId="4" borderId="7" xfId="0" applyFont="1" applyFill="1" applyBorder="1" applyAlignment="1">
      <alignment horizontal="center" vertical="top" wrapText="1"/>
    </xf>
    <xf numFmtId="0" fontId="28" fillId="0" borderId="29"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9" fillId="4" borderId="25"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0" xfId="0" applyNumberFormat="1" applyFont="1" applyBorder="1" applyAlignment="1" applyProtection="1">
      <alignment horizontal="center" vertical="center" shrinkToFit="1"/>
      <protection locked="0"/>
    </xf>
    <xf numFmtId="0" fontId="14" fillId="3" borderId="34" xfId="0" applyFont="1" applyFill="1" applyBorder="1" applyAlignment="1">
      <alignment horizontal="center" vertical="top" wrapText="1"/>
    </xf>
    <xf numFmtId="0" fontId="14" fillId="3" borderId="5" xfId="0" applyFont="1" applyFill="1" applyBorder="1" applyAlignment="1">
      <alignment horizontal="center" vertical="top" wrapText="1"/>
    </xf>
    <xf numFmtId="0" fontId="13" fillId="3" borderId="20" xfId="0" applyFont="1" applyFill="1" applyBorder="1" applyAlignment="1">
      <alignment horizontal="left" vertical="center" wrapText="1"/>
    </xf>
    <xf numFmtId="0" fontId="13" fillId="3" borderId="0" xfId="0" applyFont="1" applyFill="1" applyAlignment="1">
      <alignment horizontal="left" vertical="center" wrapText="1"/>
    </xf>
    <xf numFmtId="0" fontId="13" fillId="3" borderId="5" xfId="0" applyFont="1" applyFill="1" applyBorder="1" applyAlignment="1">
      <alignment horizontal="left" vertical="center" wrapText="1"/>
    </xf>
    <xf numFmtId="0" fontId="13" fillId="3" borderId="6" xfId="0" applyFont="1" applyFill="1" applyBorder="1" applyAlignment="1">
      <alignment horizontal="left" vertical="center" wrapText="1"/>
    </xf>
    <xf numFmtId="0" fontId="9" fillId="4" borderId="10" xfId="0" applyFont="1" applyFill="1" applyBorder="1" applyAlignment="1">
      <alignment horizontal="center" vertical="center" wrapText="1"/>
    </xf>
    <xf numFmtId="0" fontId="9" fillId="4" borderId="11" xfId="0" applyFont="1" applyFill="1" applyBorder="1" applyAlignment="1">
      <alignment horizontal="center" vertical="center" wrapText="1"/>
    </xf>
    <xf numFmtId="0" fontId="9" fillId="4"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9" fillId="4" borderId="7" xfId="0" applyFont="1" applyFill="1" applyBorder="1" applyAlignment="1">
      <alignment horizontal="center" vertical="center" wrapText="1"/>
    </xf>
    <xf numFmtId="1" fontId="28" fillId="0" borderId="7" xfId="0" applyNumberFormat="1" applyFont="1" applyBorder="1" applyAlignment="1" applyProtection="1">
      <alignment horizontal="center" vertical="center" shrinkToFit="1"/>
      <protection locked="0"/>
    </xf>
    <xf numFmtId="0" fontId="9" fillId="4" borderId="10" xfId="0" applyFont="1" applyFill="1" applyBorder="1" applyAlignment="1">
      <alignment horizontal="center" vertical="top" wrapText="1"/>
    </xf>
    <xf numFmtId="0" fontId="9" fillId="4" borderId="11" xfId="0" applyFont="1" applyFill="1" applyBorder="1" applyAlignment="1">
      <alignment horizontal="center" vertical="top" wrapText="1"/>
    </xf>
    <xf numFmtId="0" fontId="9" fillId="4"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9" fillId="4" borderId="24" xfId="0" applyFont="1" applyFill="1" applyBorder="1" applyAlignment="1">
      <alignment horizontal="center" vertical="center" wrapText="1"/>
    </xf>
    <xf numFmtId="0" fontId="9" fillId="4" borderId="25" xfId="0" applyFont="1" applyFill="1" applyBorder="1" applyAlignment="1">
      <alignment horizontal="center" vertical="center" wrapText="1"/>
    </xf>
    <xf numFmtId="0" fontId="9" fillId="4" borderId="31" xfId="0" applyFont="1" applyFill="1" applyBorder="1" applyAlignment="1">
      <alignment horizontal="center" vertical="top" wrapText="1"/>
    </xf>
    <xf numFmtId="0" fontId="9" fillId="4" borderId="13" xfId="0" applyFont="1" applyFill="1" applyBorder="1" applyAlignment="1">
      <alignment horizontal="center" vertical="top" wrapText="1"/>
    </xf>
    <xf numFmtId="0" fontId="9" fillId="4" borderId="32" xfId="0" applyFont="1" applyFill="1" applyBorder="1" applyAlignment="1">
      <alignment horizontal="center" vertical="top" wrapText="1"/>
    </xf>
    <xf numFmtId="2" fontId="11" fillId="5" borderId="9" xfId="0" applyNumberFormat="1" applyFont="1" applyFill="1" applyBorder="1" applyAlignment="1">
      <alignment horizontal="justify" vertical="center" wrapText="1"/>
    </xf>
    <xf numFmtId="2" fontId="11" fillId="5" borderId="26" xfId="0" applyNumberFormat="1" applyFont="1" applyFill="1" applyBorder="1" applyAlignment="1">
      <alignment horizontal="justify" vertical="center" wrapText="1"/>
    </xf>
    <xf numFmtId="0" fontId="34" fillId="4" borderId="33" xfId="0" applyFont="1" applyFill="1" applyBorder="1" applyAlignment="1" applyProtection="1">
      <alignment horizontal="left" vertical="center" wrapText="1"/>
      <protection hidden="1"/>
    </xf>
    <xf numFmtId="0" fontId="34" fillId="4" borderId="9" xfId="0" applyFont="1" applyFill="1" applyBorder="1" applyAlignment="1" applyProtection="1">
      <alignment horizontal="left" vertical="center" wrapText="1"/>
      <protection hidden="1"/>
    </xf>
    <xf numFmtId="0" fontId="34" fillId="4" borderId="16" xfId="0" applyFont="1" applyFill="1" applyBorder="1" applyAlignment="1" applyProtection="1">
      <alignment horizontal="left" vertical="center" wrapText="1"/>
      <protection hidden="1"/>
    </xf>
    <xf numFmtId="0" fontId="8" fillId="3" borderId="1" xfId="0" applyFont="1" applyFill="1" applyBorder="1" applyAlignment="1">
      <alignment horizontal="left" vertical="center" wrapText="1" indent="1"/>
    </xf>
    <xf numFmtId="0" fontId="8" fillId="3" borderId="23" xfId="0" applyFont="1" applyFill="1" applyBorder="1" applyAlignment="1">
      <alignment horizontal="left" vertical="center" wrapText="1" indent="1"/>
    </xf>
    <xf numFmtId="0" fontId="23" fillId="3" borderId="22" xfId="0" applyFont="1" applyFill="1" applyBorder="1" applyAlignment="1">
      <alignment horizontal="center" vertical="center" wrapText="1"/>
    </xf>
    <xf numFmtId="0" fontId="23" fillId="3" borderId="2" xfId="0" applyFont="1" applyFill="1" applyBorder="1" applyAlignment="1">
      <alignment horizontal="center" vertical="center" wrapText="1"/>
    </xf>
    <xf numFmtId="49" fontId="27" fillId="0" borderId="27" xfId="0" applyNumberFormat="1" applyFont="1" applyBorder="1" applyAlignment="1">
      <alignment horizontal="left" vertical="center" wrapText="1"/>
    </xf>
    <xf numFmtId="49" fontId="27" fillId="0" borderId="4" xfId="0" applyNumberFormat="1" applyFont="1" applyBorder="1" applyAlignment="1">
      <alignment horizontal="left" vertical="center" wrapText="1"/>
    </xf>
    <xf numFmtId="49" fontId="27" fillId="0" borderId="28" xfId="0" applyNumberFormat="1" applyFont="1" applyBorder="1" applyAlignment="1">
      <alignment horizontal="left" vertical="center" wrapText="1"/>
    </xf>
    <xf numFmtId="0" fontId="8" fillId="3" borderId="1" xfId="0" applyFont="1" applyFill="1" applyBorder="1" applyAlignment="1">
      <alignment horizontal="center" vertical="center" wrapText="1"/>
    </xf>
    <xf numFmtId="0" fontId="8" fillId="3" borderId="23" xfId="0" applyFont="1" applyFill="1" applyBorder="1" applyAlignment="1">
      <alignment horizontal="center" vertical="center" wrapText="1"/>
    </xf>
    <xf numFmtId="49" fontId="35" fillId="2" borderId="10" xfId="0" applyNumberFormat="1" applyFont="1" applyFill="1" applyBorder="1" applyAlignment="1" applyProtection="1">
      <alignment horizontal="center" vertical="top"/>
      <protection locked="0" hidden="1"/>
    </xf>
    <xf numFmtId="49" fontId="35" fillId="2" borderId="12" xfId="0" applyNumberFormat="1" applyFont="1" applyFill="1" applyBorder="1" applyAlignment="1" applyProtection="1">
      <alignment horizontal="center" vertical="top"/>
      <protection locked="0" hidden="1"/>
    </xf>
    <xf numFmtId="49" fontId="35" fillId="2" borderId="10" xfId="0" applyNumberFormat="1" applyFont="1" applyFill="1" applyBorder="1" applyAlignment="1" applyProtection="1">
      <alignment horizontal="center" vertical="top" wrapText="1"/>
      <protection locked="0" hidden="1"/>
    </xf>
    <xf numFmtId="49" fontId="35" fillId="2" borderId="12" xfId="0" applyNumberFormat="1" applyFont="1" applyFill="1" applyBorder="1" applyAlignment="1" applyProtection="1">
      <alignment horizontal="center" vertical="top" wrapText="1"/>
      <protection locked="0" hidden="1"/>
    </xf>
    <xf numFmtId="49" fontId="35" fillId="2" borderId="7" xfId="0" applyNumberFormat="1" applyFont="1" applyFill="1" applyBorder="1" applyAlignment="1" applyProtection="1">
      <alignment horizontal="center" vertical="top"/>
      <protection locked="0" hidden="1"/>
    </xf>
    <xf numFmtId="0" fontId="13" fillId="3" borderId="22" xfId="0" applyFont="1" applyFill="1" applyBorder="1" applyAlignment="1">
      <alignment horizontal="left" vertical="center" wrapText="1"/>
    </xf>
    <xf numFmtId="0" fontId="13" fillId="3" borderId="2" xfId="0" applyFont="1" applyFill="1" applyBorder="1" applyAlignment="1">
      <alignment horizontal="left" vertical="center" wrapText="1"/>
    </xf>
    <xf numFmtId="0" fontId="13" fillId="3" borderId="3" xfId="0" applyFont="1" applyFill="1" applyBorder="1" applyAlignment="1">
      <alignment horizontal="left" vertical="center" wrapText="1"/>
    </xf>
    <xf numFmtId="1" fontId="28" fillId="0" borderId="24" xfId="0" applyNumberFormat="1" applyFont="1" applyBorder="1" applyAlignment="1" applyProtection="1">
      <alignment horizontal="center" vertical="center" shrinkToFit="1"/>
      <protection locked="0"/>
    </xf>
    <xf numFmtId="14" fontId="6" fillId="0" borderId="8" xfId="2" applyNumberFormat="1" applyFill="1" applyBorder="1" applyAlignment="1" applyProtection="1">
      <alignment horizontal="center" vertical="center" wrapText="1"/>
      <protection locked="0"/>
    </xf>
    <xf numFmtId="14" fontId="28" fillId="0" borderId="26" xfId="0" applyNumberFormat="1" applyFont="1" applyBorder="1" applyAlignment="1" applyProtection="1">
      <alignment horizontal="center" vertical="center" wrapText="1"/>
      <protection locked="0"/>
    </xf>
    <xf numFmtId="0" fontId="12" fillId="4" borderId="25" xfId="0" applyFont="1" applyFill="1" applyBorder="1" applyAlignment="1" applyProtection="1">
      <alignment horizontal="center" vertical="center" wrapText="1"/>
      <protection hidden="1"/>
    </xf>
    <xf numFmtId="1" fontId="24" fillId="4" borderId="20" xfId="0" applyNumberFormat="1" applyFont="1" applyFill="1" applyBorder="1" applyAlignment="1">
      <alignment horizontal="left" vertical="center" shrinkToFit="1"/>
    </xf>
    <xf numFmtId="1" fontId="24" fillId="4" borderId="0" xfId="0" applyNumberFormat="1" applyFont="1" applyFill="1" applyAlignment="1">
      <alignment horizontal="left" vertical="center" shrinkToFit="1"/>
    </xf>
    <xf numFmtId="1" fontId="24" fillId="4" borderId="21" xfId="0" applyNumberFormat="1" applyFont="1" applyFill="1" applyBorder="1" applyAlignment="1">
      <alignment horizontal="left" vertical="center" shrinkToFit="1"/>
    </xf>
    <xf numFmtId="0" fontId="25" fillId="4" borderId="10" xfId="0" applyFont="1" applyFill="1" applyBorder="1" applyAlignment="1">
      <alignment horizontal="center" vertical="center" wrapText="1"/>
    </xf>
    <xf numFmtId="0" fontId="25" fillId="4" borderId="12" xfId="0" applyFont="1" applyFill="1" applyBorder="1" applyAlignment="1">
      <alignment horizontal="center" vertical="center" wrapText="1"/>
    </xf>
    <xf numFmtId="0" fontId="25" fillId="4" borderId="11"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top" wrapText="1"/>
      <protection locked="0" hidden="1"/>
    </xf>
    <xf numFmtId="0" fontId="10" fillId="4" borderId="33" xfId="0" applyFont="1" applyFill="1" applyBorder="1" applyAlignment="1">
      <alignment horizontal="right" vertical="center" wrapText="1"/>
    </xf>
    <xf numFmtId="0" fontId="10" fillId="4" borderId="9" xfId="0" applyFont="1" applyFill="1" applyBorder="1" applyAlignment="1">
      <alignment horizontal="right" vertical="center" wrapText="1"/>
    </xf>
    <xf numFmtId="0" fontId="10" fillId="4" borderId="14" xfId="0" applyFont="1" applyFill="1" applyBorder="1" applyAlignment="1">
      <alignment horizontal="right" vertical="center" wrapText="1"/>
    </xf>
    <xf numFmtId="49" fontId="35" fillId="2" borderId="10" xfId="0" applyNumberFormat="1" applyFont="1" applyFill="1" applyBorder="1" applyAlignment="1" applyProtection="1">
      <alignment horizontal="center"/>
      <protection locked="0" hidden="1"/>
    </xf>
    <xf numFmtId="49" fontId="35" fillId="2" borderId="12" xfId="0" applyNumberFormat="1" applyFont="1" applyFill="1" applyBorder="1" applyAlignment="1" applyProtection="1">
      <alignment horizontal="center"/>
      <protection locked="0" hidden="1"/>
    </xf>
    <xf numFmtId="49" fontId="35" fillId="2" borderId="10" xfId="0" applyNumberFormat="1" applyFont="1" applyFill="1" applyBorder="1" applyAlignment="1" applyProtection="1">
      <alignment horizontal="center" vertical="center" wrapText="1"/>
      <protection locked="0" hidden="1"/>
    </xf>
    <xf numFmtId="49" fontId="35" fillId="2" borderId="12" xfId="0" applyNumberFormat="1" applyFont="1" applyFill="1" applyBorder="1" applyAlignment="1" applyProtection="1">
      <alignment horizontal="center" vertical="center" wrapText="1"/>
      <protection locked="0" hidden="1"/>
    </xf>
    <xf numFmtId="49" fontId="35" fillId="2" borderId="7" xfId="0" applyNumberFormat="1" applyFont="1" applyFill="1" applyBorder="1" applyAlignment="1" applyProtection="1">
      <alignment horizontal="center" vertical="center" wrapText="1"/>
      <protection locked="0" hidden="1"/>
    </xf>
    <xf numFmtId="0" fontId="32" fillId="6" borderId="40" xfId="0" applyFont="1" applyFill="1" applyBorder="1" applyAlignment="1" applyProtection="1">
      <alignment horizontal="center" vertical="center"/>
      <protection locked="0"/>
    </xf>
    <xf numFmtId="0" fontId="10" fillId="4" borderId="24" xfId="0" applyFont="1" applyFill="1" applyBorder="1" applyAlignment="1">
      <alignment horizontal="right" vertical="center" wrapText="1"/>
    </xf>
    <xf numFmtId="0" fontId="10" fillId="4"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2" fillId="6" borderId="0" xfId="0" applyFont="1" applyFill="1" applyAlignment="1" applyProtection="1">
      <alignment horizontal="center" vertical="center" wrapText="1"/>
      <protection locked="0"/>
    </xf>
    <xf numFmtId="0" fontId="12" fillId="6" borderId="0" xfId="0" applyFont="1" applyFill="1" applyAlignment="1" applyProtection="1">
      <alignment horizontal="center" wrapText="1"/>
      <protection locked="0"/>
    </xf>
    <xf numFmtId="0" fontId="31" fillId="2" borderId="0" xfId="0" applyFont="1" applyFill="1" applyAlignment="1">
      <alignment horizontal="center" vertical="center"/>
    </xf>
    <xf numFmtId="0" fontId="10" fillId="4" borderId="33" xfId="0" applyFont="1" applyFill="1" applyBorder="1" applyAlignment="1" applyProtection="1">
      <alignment horizontal="right" vertical="center" wrapText="1"/>
      <protection hidden="1"/>
    </xf>
    <xf numFmtId="0" fontId="10" fillId="4" borderId="9" xfId="0" applyFont="1" applyFill="1" applyBorder="1" applyAlignment="1" applyProtection="1">
      <alignment horizontal="right" vertical="center" wrapText="1"/>
      <protection hidden="1"/>
    </xf>
    <xf numFmtId="0" fontId="10" fillId="4" borderId="14" xfId="0" applyFont="1" applyFill="1" applyBorder="1" applyAlignment="1" applyProtection="1">
      <alignment horizontal="right" vertical="center" wrapText="1"/>
      <protection hidden="1"/>
    </xf>
    <xf numFmtId="0" fontId="10" fillId="4" borderId="29" xfId="0" applyFont="1" applyFill="1" applyBorder="1" applyAlignment="1">
      <alignment horizontal="right" vertical="center" wrapText="1"/>
    </xf>
    <xf numFmtId="0" fontId="10" fillId="4" borderId="11" xfId="0" applyFont="1" applyFill="1" applyBorder="1" applyAlignment="1">
      <alignment horizontal="right" vertical="center" wrapText="1"/>
    </xf>
    <xf numFmtId="0" fontId="10" fillId="4" borderId="12" xfId="0" applyFont="1" applyFill="1" applyBorder="1" applyAlignment="1">
      <alignment horizontal="right" vertical="center" wrapText="1"/>
    </xf>
    <xf numFmtId="0" fontId="25" fillId="4" borderId="42" xfId="0" applyFont="1" applyFill="1" applyBorder="1" applyAlignment="1">
      <alignment horizontal="center" vertical="center" wrapText="1"/>
    </xf>
    <xf numFmtId="0" fontId="25" fillId="4" borderId="44" xfId="0" applyFont="1" applyFill="1" applyBorder="1" applyAlignment="1">
      <alignment horizontal="center" vertical="center" wrapText="1"/>
    </xf>
    <xf numFmtId="0" fontId="25" fillId="4" borderId="43" xfId="0" applyFont="1" applyFill="1" applyBorder="1" applyAlignment="1">
      <alignment horizontal="center" vertical="center" wrapText="1"/>
    </xf>
    <xf numFmtId="49" fontId="35" fillId="2" borderId="11" xfId="0" applyNumberFormat="1" applyFont="1" applyFill="1" applyBorder="1" applyAlignment="1" applyProtection="1">
      <alignment horizontal="center" vertical="center" wrapText="1"/>
      <protection locked="0" hidden="1"/>
    </xf>
    <xf numFmtId="49" fontId="35" fillId="2" borderId="11" xfId="0" applyNumberFormat="1" applyFont="1" applyFill="1" applyBorder="1" applyAlignment="1" applyProtection="1">
      <alignment horizontal="center" vertical="top"/>
      <protection locked="0" hidden="1"/>
    </xf>
    <xf numFmtId="0" fontId="13" fillId="3" borderId="27"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47" xfId="0" applyFont="1" applyFill="1" applyBorder="1" applyAlignment="1">
      <alignment horizontal="left" vertical="center" wrapText="1"/>
    </xf>
  </cellXfs>
  <cellStyles count="7">
    <cellStyle name="Hipervínculo" xfId="2" builtinId="8"/>
    <cellStyle name="Normal" xfId="0" builtinId="0"/>
    <cellStyle name="Normal 2" xfId="1" xr:uid="{4E127A21-6021-41E6-AD6A-605553633594}"/>
    <cellStyle name="Normal 3" xfId="3" xr:uid="{3552E010-A90A-4773-A83D-27C8514F5400}"/>
    <cellStyle name="Normal 4" xfId="4" xr:uid="{EBD6C795-EF64-4B3D-941E-C74BC6DED0C1}"/>
    <cellStyle name="Normal 5" xfId="5" xr:uid="{755DC10F-5DFE-4CD0-A1D5-003478CB9EFE}"/>
    <cellStyle name="Normal 6" xfId="6" xr:uid="{CBA513C5-1AB6-4600-A144-5AB4B32C86A5}"/>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84"/>
  <sheetViews>
    <sheetView tabSelected="1" zoomScale="90" zoomScaleNormal="90" zoomScaleSheetLayoutView="100" workbookViewId="0">
      <selection activeCell="J17" sqref="J17:L17"/>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19"/>
      <c r="B1" s="20"/>
      <c r="C1" s="20"/>
      <c r="D1" s="20"/>
      <c r="E1" s="20"/>
      <c r="F1" s="20"/>
      <c r="G1" s="20"/>
      <c r="H1" s="20"/>
      <c r="I1" s="20"/>
      <c r="J1" s="20"/>
      <c r="K1" s="20"/>
      <c r="L1" s="21"/>
    </row>
    <row r="2" spans="1:17" s="2" customFormat="1" ht="7.5" customHeight="1" x14ac:dyDescent="0.25">
      <c r="A2" s="22"/>
      <c r="L2" s="23"/>
    </row>
    <row r="3" spans="1:17" s="2" customFormat="1" ht="35.4" customHeight="1" x14ac:dyDescent="0.25">
      <c r="A3" s="96" t="s">
        <v>41</v>
      </c>
      <c r="B3" s="97"/>
      <c r="C3" s="97"/>
      <c r="D3" s="97"/>
      <c r="E3" s="97"/>
      <c r="F3" s="97"/>
      <c r="G3" s="97"/>
      <c r="H3" s="97"/>
      <c r="I3" s="97"/>
      <c r="J3" s="97"/>
      <c r="K3" s="137"/>
      <c r="L3" s="138"/>
    </row>
    <row r="4" spans="1:17" s="2" customFormat="1" ht="7.5" customHeight="1" x14ac:dyDescent="0.25">
      <c r="A4" s="22"/>
      <c r="L4" s="23"/>
    </row>
    <row r="5" spans="1:17" s="2" customFormat="1" ht="15.6" customHeight="1" x14ac:dyDescent="0.25">
      <c r="A5" s="139" t="s">
        <v>21</v>
      </c>
      <c r="B5" s="140"/>
      <c r="C5" s="140"/>
      <c r="D5" s="140"/>
      <c r="E5" s="140"/>
      <c r="F5" s="140"/>
      <c r="G5" s="140"/>
      <c r="H5" s="140"/>
      <c r="I5" s="140"/>
      <c r="J5" s="140"/>
      <c r="K5" s="144"/>
      <c r="L5" s="145"/>
    </row>
    <row r="6" spans="1:17" s="2" customFormat="1" ht="43.5" customHeight="1" x14ac:dyDescent="0.25">
      <c r="A6" s="127" t="s">
        <v>22</v>
      </c>
      <c r="B6" s="121"/>
      <c r="C6" s="121"/>
      <c r="D6" s="121" t="s">
        <v>39</v>
      </c>
      <c r="E6" s="121"/>
      <c r="F6" s="3" t="s">
        <v>26</v>
      </c>
      <c r="G6" s="115" t="s">
        <v>23</v>
      </c>
      <c r="H6" s="116"/>
      <c r="I6" s="117"/>
      <c r="J6" s="3" t="s">
        <v>24</v>
      </c>
      <c r="K6" s="121" t="s">
        <v>25</v>
      </c>
      <c r="L6" s="128"/>
    </row>
    <row r="7" spans="1:17" ht="40.049999999999997" customHeight="1" x14ac:dyDescent="0.25">
      <c r="A7" s="154"/>
      <c r="B7" s="122"/>
      <c r="C7" s="122"/>
      <c r="D7" s="122"/>
      <c r="E7" s="122"/>
      <c r="F7" s="16"/>
      <c r="G7" s="118"/>
      <c r="H7" s="119"/>
      <c r="I7" s="120"/>
      <c r="J7" s="16"/>
      <c r="K7" s="155"/>
      <c r="L7" s="156"/>
    </row>
    <row r="8" spans="1:17" s="2" customFormat="1" ht="15.75" customHeight="1" x14ac:dyDescent="0.25">
      <c r="A8" s="139" t="s">
        <v>0</v>
      </c>
      <c r="B8" s="140"/>
      <c r="C8" s="140"/>
      <c r="D8" s="140"/>
      <c r="E8" s="140"/>
      <c r="F8" s="140"/>
      <c r="G8" s="140"/>
      <c r="H8" s="140"/>
      <c r="I8" s="140"/>
      <c r="J8" s="140"/>
      <c r="K8" s="144"/>
      <c r="L8" s="145"/>
    </row>
    <row r="9" spans="1:17" s="2" customFormat="1" ht="43.5" customHeight="1" x14ac:dyDescent="0.25">
      <c r="A9" s="92" t="s">
        <v>17</v>
      </c>
      <c r="B9" s="85"/>
      <c r="C9" s="84" t="s">
        <v>52</v>
      </c>
      <c r="D9" s="95"/>
      <c r="E9" s="95"/>
      <c r="F9" s="85"/>
      <c r="G9" s="84" t="s">
        <v>2</v>
      </c>
      <c r="H9" s="85"/>
      <c r="I9" s="84" t="s">
        <v>53</v>
      </c>
      <c r="J9" s="85"/>
      <c r="K9" s="121" t="s">
        <v>16</v>
      </c>
      <c r="L9" s="128"/>
      <c r="O9" s="91" t="s">
        <v>3</v>
      </c>
      <c r="P9" s="91"/>
      <c r="Q9" s="91"/>
    </row>
    <row r="10" spans="1:17" s="2" customFormat="1" ht="69" customHeight="1" x14ac:dyDescent="0.25">
      <c r="A10" s="93" t="s">
        <v>353</v>
      </c>
      <c r="B10" s="94"/>
      <c r="C10" s="86" t="str">
        <f>VLOOKUP(A10,'Vacantes TRE - Bloque 3'!A:F,2,0)</f>
        <v>G. Coordinación Personal Apoyo AGE</v>
      </c>
      <c r="D10" s="86"/>
      <c r="E10" s="86"/>
      <c r="F10" s="86"/>
      <c r="G10" s="86" t="str">
        <f>VLOOKUP(A10,'Vacantes TRE - Bloque 3'!1:1048576,3,0)</f>
        <v>Experto/a 3</v>
      </c>
      <c r="H10" s="86"/>
      <c r="I10" s="87" t="s">
        <v>466</v>
      </c>
      <c r="J10" s="88"/>
      <c r="K10" s="86" t="str">
        <f>VLOOKUP(A10,'Vacantes TRE - Bloque 3'!1:1048576,5,0)</f>
        <v>Madrid</v>
      </c>
      <c r="L10" s="157"/>
    </row>
    <row r="11" spans="1:17" s="2" customFormat="1" ht="15.75" customHeight="1" x14ac:dyDescent="0.25">
      <c r="A11" s="158" t="s">
        <v>49</v>
      </c>
      <c r="B11" s="159"/>
      <c r="C11" s="159"/>
      <c r="D11" s="159"/>
      <c r="E11" s="159"/>
      <c r="F11" s="159"/>
      <c r="G11" s="159"/>
      <c r="H11" s="159"/>
      <c r="I11" s="159"/>
      <c r="J11" s="159"/>
      <c r="K11" s="159"/>
      <c r="L11" s="160"/>
    </row>
    <row r="12" spans="1:17" s="2" customFormat="1" ht="19.2" customHeight="1" x14ac:dyDescent="0.25">
      <c r="A12" s="139" t="s">
        <v>1</v>
      </c>
      <c r="B12" s="140"/>
      <c r="C12" s="140"/>
      <c r="D12" s="140"/>
      <c r="E12" s="140"/>
      <c r="F12" s="140"/>
      <c r="G12" s="140"/>
      <c r="H12" s="140"/>
      <c r="I12" s="140"/>
      <c r="J12" s="140"/>
      <c r="K12" s="144"/>
      <c r="L12" s="145"/>
    </row>
    <row r="13" spans="1:17" s="2" customFormat="1" ht="22.2" customHeight="1" x14ac:dyDescent="0.25">
      <c r="A13" s="98" t="s">
        <v>44</v>
      </c>
      <c r="B13" s="99"/>
      <c r="C13" s="99"/>
      <c r="D13" s="99"/>
      <c r="E13" s="99"/>
      <c r="F13" s="99"/>
      <c r="G13" s="99"/>
      <c r="H13" s="99"/>
      <c r="I13" s="99"/>
      <c r="J13" s="99"/>
      <c r="K13" s="99"/>
      <c r="L13" s="100"/>
    </row>
    <row r="14" spans="1:17" s="2" customFormat="1" ht="18.75" customHeight="1" x14ac:dyDescent="0.25">
      <c r="A14" s="101" t="s">
        <v>19</v>
      </c>
      <c r="B14" s="102"/>
      <c r="C14" s="123" t="s">
        <v>18</v>
      </c>
      <c r="D14" s="124"/>
      <c r="E14" s="124"/>
      <c r="F14" s="124"/>
      <c r="G14" s="124"/>
      <c r="H14" s="124"/>
      <c r="I14" s="125"/>
      <c r="J14" s="102" t="s">
        <v>20</v>
      </c>
      <c r="K14" s="102"/>
      <c r="L14" s="105"/>
    </row>
    <row r="15" spans="1:17" ht="40.049999999999997" customHeight="1" x14ac:dyDescent="0.25">
      <c r="A15" s="103"/>
      <c r="B15" s="104"/>
      <c r="C15" s="106"/>
      <c r="D15" s="107"/>
      <c r="E15" s="107"/>
      <c r="F15" s="107"/>
      <c r="G15" s="107"/>
      <c r="H15" s="107"/>
      <c r="I15" s="126"/>
      <c r="J15" s="106"/>
      <c r="K15" s="107"/>
      <c r="L15" s="108"/>
    </row>
    <row r="16" spans="1:17" s="2" customFormat="1" ht="18.75" customHeight="1" thickBot="1" x14ac:dyDescent="0.3">
      <c r="A16" s="129" t="s">
        <v>45</v>
      </c>
      <c r="B16" s="130"/>
      <c r="C16" s="130"/>
      <c r="D16" s="130"/>
      <c r="E16" s="130"/>
      <c r="F16" s="130"/>
      <c r="G16" s="130"/>
      <c r="H16" s="130"/>
      <c r="I16" s="130"/>
      <c r="J16" s="130"/>
      <c r="K16" s="130"/>
      <c r="L16" s="131"/>
    </row>
    <row r="17" spans="1:12" ht="205.2" customHeight="1" thickTop="1" thickBot="1" x14ac:dyDescent="0.3">
      <c r="A17" s="134" t="s">
        <v>467</v>
      </c>
      <c r="B17" s="135"/>
      <c r="C17" s="135"/>
      <c r="D17" s="135"/>
      <c r="E17" s="135"/>
      <c r="F17" s="135"/>
      <c r="G17" s="135"/>
      <c r="H17" s="136"/>
      <c r="I17" s="17"/>
      <c r="J17" s="132" t="s">
        <v>43</v>
      </c>
      <c r="K17" s="132"/>
      <c r="L17" s="133"/>
    </row>
    <row r="18" spans="1:12" s="2" customFormat="1" ht="19.2" customHeight="1" thickTop="1" x14ac:dyDescent="0.25">
      <c r="A18" s="109" t="s">
        <v>46</v>
      </c>
      <c r="B18" s="110"/>
      <c r="C18" s="110"/>
      <c r="D18" s="110"/>
      <c r="E18" s="110"/>
      <c r="F18" s="110"/>
      <c r="G18" s="110"/>
      <c r="H18" s="110"/>
      <c r="I18" s="110"/>
      <c r="J18" s="110"/>
      <c r="K18" s="110"/>
      <c r="L18" s="24"/>
    </row>
    <row r="19" spans="1:12" s="2" customFormat="1" ht="113.4" customHeight="1" x14ac:dyDescent="0.25">
      <c r="A19" s="141" t="s">
        <v>465</v>
      </c>
      <c r="B19" s="142"/>
      <c r="C19" s="142"/>
      <c r="D19" s="142"/>
      <c r="E19" s="142"/>
      <c r="F19" s="142"/>
      <c r="G19" s="142"/>
      <c r="H19" s="142"/>
      <c r="I19" s="142"/>
      <c r="J19" s="142"/>
      <c r="K19" s="142"/>
      <c r="L19" s="143"/>
    </row>
    <row r="20" spans="1:12" s="2" customFormat="1" ht="65.400000000000006" customHeight="1" x14ac:dyDescent="0.25">
      <c r="A20" s="111" t="s">
        <v>82</v>
      </c>
      <c r="B20" s="112"/>
      <c r="C20" s="112"/>
      <c r="D20" s="112"/>
      <c r="E20" s="112"/>
      <c r="F20" s="112"/>
      <c r="G20" s="112"/>
      <c r="H20" s="112"/>
      <c r="I20" s="112"/>
      <c r="J20" s="113"/>
      <c r="K20" s="114"/>
      <c r="L20" s="25">
        <v>12</v>
      </c>
    </row>
    <row r="21" spans="1:12" s="4" customFormat="1" ht="40.049999999999997" customHeight="1" x14ac:dyDescent="0.7">
      <c r="A21" s="26" t="s">
        <v>47</v>
      </c>
      <c r="B21" s="12" t="s">
        <v>55</v>
      </c>
      <c r="C21" s="161" t="s">
        <v>30</v>
      </c>
      <c r="D21" s="162"/>
      <c r="E21" s="161" t="s">
        <v>7</v>
      </c>
      <c r="F21" s="162"/>
      <c r="G21" s="161" t="s">
        <v>48</v>
      </c>
      <c r="H21" s="163"/>
      <c r="I21" s="162"/>
      <c r="J21" s="12" t="s">
        <v>27</v>
      </c>
      <c r="K21" s="12" t="s">
        <v>28</v>
      </c>
      <c r="L21" s="27" t="s">
        <v>29</v>
      </c>
    </row>
    <row r="22" spans="1:12" s="5" customFormat="1" ht="16.95" customHeight="1" x14ac:dyDescent="0.7">
      <c r="A22" s="58"/>
      <c r="B22" s="59"/>
      <c r="C22" s="146"/>
      <c r="D22" s="147"/>
      <c r="E22" s="89"/>
      <c r="F22" s="90"/>
      <c r="G22" s="150"/>
      <c r="H22" s="150"/>
      <c r="I22" s="150"/>
      <c r="J22" s="13" t="str">
        <f>IF(OR(ISBLANK(A22),ISBLANK(B22)),"",(B22-A22)+1)</f>
        <v/>
      </c>
      <c r="K22" s="14">
        <f>12/1826</f>
        <v>6.5717415115005475E-3</v>
      </c>
      <c r="L22" s="28" t="str">
        <f>IFERROR(ROUND(J22*K22,4),"")</f>
        <v/>
      </c>
    </row>
    <row r="23" spans="1:12" s="5" customFormat="1" ht="16.95" customHeight="1" x14ac:dyDescent="0.7">
      <c r="A23" s="58"/>
      <c r="B23" s="59"/>
      <c r="C23" s="146"/>
      <c r="D23" s="147"/>
      <c r="E23" s="148"/>
      <c r="F23" s="149"/>
      <c r="G23" s="150"/>
      <c r="H23" s="150"/>
      <c r="I23" s="150"/>
      <c r="J23" s="13" t="str">
        <f t="shared" ref="J23:J35" si="0">IF(OR(ISBLANK(A23),ISBLANK(B23)),"",(B23-A23)+1)</f>
        <v/>
      </c>
      <c r="K23" s="14">
        <f t="shared" ref="K23:K35" si="1">12/1826</f>
        <v>6.5717415115005475E-3</v>
      </c>
      <c r="L23" s="28" t="str">
        <f t="shared" ref="L23:L35" si="2">IFERROR(ROUND(J23*K23,4),"")</f>
        <v/>
      </c>
    </row>
    <row r="24" spans="1:12" s="5" customFormat="1" ht="16.95" customHeight="1" x14ac:dyDescent="0.7">
      <c r="A24" s="58"/>
      <c r="B24" s="59"/>
      <c r="C24" s="146"/>
      <c r="D24" s="147"/>
      <c r="E24" s="148"/>
      <c r="F24" s="149"/>
      <c r="G24" s="164"/>
      <c r="H24" s="164"/>
      <c r="I24" s="164"/>
      <c r="J24" s="13" t="str">
        <f t="shared" si="0"/>
        <v/>
      </c>
      <c r="K24" s="14">
        <f t="shared" si="1"/>
        <v>6.5717415115005475E-3</v>
      </c>
      <c r="L24" s="28" t="str">
        <f t="shared" si="2"/>
        <v/>
      </c>
    </row>
    <row r="25" spans="1:12" s="5" customFormat="1" ht="16.95" customHeight="1" x14ac:dyDescent="0.7">
      <c r="A25" s="58"/>
      <c r="B25" s="59"/>
      <c r="C25" s="146"/>
      <c r="D25" s="147"/>
      <c r="E25" s="148"/>
      <c r="F25" s="149"/>
      <c r="G25" s="164"/>
      <c r="H25" s="164"/>
      <c r="I25" s="164"/>
      <c r="J25" s="13" t="str">
        <f t="shared" si="0"/>
        <v/>
      </c>
      <c r="K25" s="14">
        <f t="shared" si="1"/>
        <v>6.5717415115005475E-3</v>
      </c>
      <c r="L25" s="28" t="str">
        <f t="shared" si="2"/>
        <v/>
      </c>
    </row>
    <row r="26" spans="1:12" s="5" customFormat="1" ht="16.95" customHeight="1" x14ac:dyDescent="0.7">
      <c r="A26" s="58"/>
      <c r="B26" s="59"/>
      <c r="C26" s="146"/>
      <c r="D26" s="147"/>
      <c r="E26" s="148"/>
      <c r="F26" s="149"/>
      <c r="G26" s="164"/>
      <c r="H26" s="164"/>
      <c r="I26" s="164"/>
      <c r="J26" s="13" t="str">
        <f t="shared" si="0"/>
        <v/>
      </c>
      <c r="K26" s="14">
        <f t="shared" si="1"/>
        <v>6.5717415115005475E-3</v>
      </c>
      <c r="L26" s="28" t="str">
        <f t="shared" si="2"/>
        <v/>
      </c>
    </row>
    <row r="27" spans="1:12" s="5" customFormat="1" ht="16.95" customHeight="1" x14ac:dyDescent="0.7">
      <c r="A27" s="58"/>
      <c r="B27" s="59"/>
      <c r="C27" s="146"/>
      <c r="D27" s="147"/>
      <c r="E27" s="148"/>
      <c r="F27" s="149"/>
      <c r="G27" s="164"/>
      <c r="H27" s="164"/>
      <c r="I27" s="164"/>
      <c r="J27" s="13" t="str">
        <f t="shared" si="0"/>
        <v/>
      </c>
      <c r="K27" s="14">
        <f t="shared" si="1"/>
        <v>6.5717415115005475E-3</v>
      </c>
      <c r="L27" s="28" t="str">
        <f t="shared" si="2"/>
        <v/>
      </c>
    </row>
    <row r="28" spans="1:12" s="5" customFormat="1" ht="16.95" customHeight="1" x14ac:dyDescent="0.7">
      <c r="A28" s="58"/>
      <c r="B28" s="59"/>
      <c r="C28" s="146"/>
      <c r="D28" s="147"/>
      <c r="E28" s="148"/>
      <c r="F28" s="149"/>
      <c r="G28" s="164"/>
      <c r="H28" s="164"/>
      <c r="I28" s="164"/>
      <c r="J28" s="13" t="str">
        <f t="shared" si="0"/>
        <v/>
      </c>
      <c r="K28" s="14">
        <f t="shared" si="1"/>
        <v>6.5717415115005475E-3</v>
      </c>
      <c r="L28" s="28" t="str">
        <f t="shared" si="2"/>
        <v/>
      </c>
    </row>
    <row r="29" spans="1:12" s="5" customFormat="1" ht="16.95" customHeight="1" x14ac:dyDescent="0.7">
      <c r="A29" s="58"/>
      <c r="B29" s="59"/>
      <c r="C29" s="146"/>
      <c r="D29" s="147"/>
      <c r="E29" s="148"/>
      <c r="F29" s="149"/>
      <c r="G29" s="164"/>
      <c r="H29" s="164"/>
      <c r="I29" s="164"/>
      <c r="J29" s="13" t="str">
        <f t="shared" si="0"/>
        <v/>
      </c>
      <c r="K29" s="14">
        <f t="shared" si="1"/>
        <v>6.5717415115005475E-3</v>
      </c>
      <c r="L29" s="28" t="str">
        <f t="shared" si="2"/>
        <v/>
      </c>
    </row>
    <row r="30" spans="1:12" s="5" customFormat="1" ht="16.95" customHeight="1" x14ac:dyDescent="0.7">
      <c r="A30" s="58"/>
      <c r="B30" s="59"/>
      <c r="C30" s="146"/>
      <c r="D30" s="147"/>
      <c r="E30" s="148"/>
      <c r="F30" s="149"/>
      <c r="G30" s="164"/>
      <c r="H30" s="164"/>
      <c r="I30" s="164"/>
      <c r="J30" s="13" t="str">
        <f t="shared" si="0"/>
        <v/>
      </c>
      <c r="K30" s="14">
        <f t="shared" si="1"/>
        <v>6.5717415115005475E-3</v>
      </c>
      <c r="L30" s="28" t="str">
        <f t="shared" si="2"/>
        <v/>
      </c>
    </row>
    <row r="31" spans="1:12" s="5" customFormat="1" ht="16.95" customHeight="1" x14ac:dyDescent="0.7">
      <c r="A31" s="58"/>
      <c r="B31" s="59"/>
      <c r="C31" s="146"/>
      <c r="D31" s="147"/>
      <c r="E31" s="148"/>
      <c r="F31" s="149"/>
      <c r="G31" s="164"/>
      <c r="H31" s="164"/>
      <c r="I31" s="164"/>
      <c r="J31" s="13" t="str">
        <f t="shared" si="0"/>
        <v/>
      </c>
      <c r="K31" s="14">
        <f t="shared" si="1"/>
        <v>6.5717415115005475E-3</v>
      </c>
      <c r="L31" s="28" t="str">
        <f t="shared" si="2"/>
        <v/>
      </c>
    </row>
    <row r="32" spans="1:12" s="5" customFormat="1" ht="16.95" customHeight="1" x14ac:dyDescent="0.7">
      <c r="A32" s="58"/>
      <c r="B32" s="59"/>
      <c r="C32" s="146"/>
      <c r="D32" s="147"/>
      <c r="E32" s="148"/>
      <c r="F32" s="149"/>
      <c r="G32" s="164"/>
      <c r="H32" s="164"/>
      <c r="I32" s="164"/>
      <c r="J32" s="13" t="str">
        <f t="shared" si="0"/>
        <v/>
      </c>
      <c r="K32" s="14">
        <f t="shared" si="1"/>
        <v>6.5717415115005475E-3</v>
      </c>
      <c r="L32" s="28" t="str">
        <f t="shared" si="2"/>
        <v/>
      </c>
    </row>
    <row r="33" spans="1:12" s="5" customFormat="1" ht="16.95" customHeight="1" x14ac:dyDescent="0.7">
      <c r="A33" s="58"/>
      <c r="B33" s="59"/>
      <c r="C33" s="146"/>
      <c r="D33" s="147"/>
      <c r="E33" s="148"/>
      <c r="F33" s="149"/>
      <c r="G33" s="164"/>
      <c r="H33" s="164"/>
      <c r="I33" s="164"/>
      <c r="J33" s="13" t="str">
        <f t="shared" si="0"/>
        <v/>
      </c>
      <c r="K33" s="14">
        <f t="shared" si="1"/>
        <v>6.5717415115005475E-3</v>
      </c>
      <c r="L33" s="28" t="str">
        <f t="shared" si="2"/>
        <v/>
      </c>
    </row>
    <row r="34" spans="1:12" s="5" customFormat="1" ht="16.95" customHeight="1" x14ac:dyDescent="0.7">
      <c r="A34" s="58"/>
      <c r="B34" s="59"/>
      <c r="C34" s="146"/>
      <c r="D34" s="147"/>
      <c r="E34" s="148"/>
      <c r="F34" s="149"/>
      <c r="G34" s="164"/>
      <c r="H34" s="164"/>
      <c r="I34" s="164"/>
      <c r="J34" s="13" t="str">
        <f>IF(OR(ISBLANK(A34),ISBLANK(B34)),"",(B34-A34)+1)</f>
        <v/>
      </c>
      <c r="K34" s="14">
        <f t="shared" si="1"/>
        <v>6.5717415115005475E-3</v>
      </c>
      <c r="L34" s="28" t="str">
        <f t="shared" si="2"/>
        <v/>
      </c>
    </row>
    <row r="35" spans="1:12" s="5" customFormat="1" ht="16.95" customHeight="1" x14ac:dyDescent="0.7">
      <c r="A35" s="58"/>
      <c r="B35" s="59"/>
      <c r="C35" s="146"/>
      <c r="D35" s="147"/>
      <c r="E35" s="148"/>
      <c r="F35" s="149"/>
      <c r="G35" s="164"/>
      <c r="H35" s="164"/>
      <c r="I35" s="164"/>
      <c r="J35" s="13" t="str">
        <f t="shared" si="0"/>
        <v/>
      </c>
      <c r="K35" s="14">
        <f t="shared" si="1"/>
        <v>6.5717415115005475E-3</v>
      </c>
      <c r="L35" s="28" t="str">
        <f t="shared" si="2"/>
        <v/>
      </c>
    </row>
    <row r="36" spans="1:12" s="6" customFormat="1" ht="44.25" customHeight="1" x14ac:dyDescent="0.7">
      <c r="A36" s="165" t="s">
        <v>83</v>
      </c>
      <c r="B36" s="166"/>
      <c r="C36" s="166"/>
      <c r="D36" s="166"/>
      <c r="E36" s="166"/>
      <c r="F36" s="166"/>
      <c r="G36" s="166"/>
      <c r="H36" s="166"/>
      <c r="I36" s="166"/>
      <c r="J36" s="166"/>
      <c r="K36" s="167"/>
      <c r="L36" s="30">
        <f>MIN(12,ROUND(SUM(L22:L35),4))</f>
        <v>0</v>
      </c>
    </row>
    <row r="37" spans="1:12" s="2" customFormat="1" ht="81" customHeight="1" x14ac:dyDescent="0.25">
      <c r="A37" s="151" t="s">
        <v>84</v>
      </c>
      <c r="B37" s="152"/>
      <c r="C37" s="152"/>
      <c r="D37" s="152"/>
      <c r="E37" s="152"/>
      <c r="F37" s="152"/>
      <c r="G37" s="152"/>
      <c r="H37" s="152"/>
      <c r="I37" s="152"/>
      <c r="J37" s="152"/>
      <c r="K37" s="153"/>
      <c r="L37" s="29">
        <v>20</v>
      </c>
    </row>
    <row r="38" spans="1:12" s="4" customFormat="1" ht="40.049999999999997" customHeight="1" x14ac:dyDescent="0.7">
      <c r="A38" s="26" t="s">
        <v>47</v>
      </c>
      <c r="B38" s="12" t="s">
        <v>55</v>
      </c>
      <c r="C38" s="161" t="s">
        <v>30</v>
      </c>
      <c r="D38" s="162"/>
      <c r="E38" s="161" t="s">
        <v>7</v>
      </c>
      <c r="F38" s="162"/>
      <c r="G38" s="161" t="s">
        <v>54</v>
      </c>
      <c r="H38" s="163"/>
      <c r="I38" s="162"/>
      <c r="J38" s="12" t="s">
        <v>27</v>
      </c>
      <c r="K38" s="12" t="s">
        <v>28</v>
      </c>
      <c r="L38" s="27" t="s">
        <v>29</v>
      </c>
    </row>
    <row r="39" spans="1:12" s="5" customFormat="1" ht="16.95" customHeight="1" x14ac:dyDescent="0.7">
      <c r="A39" s="58"/>
      <c r="B39" s="59"/>
      <c r="C39" s="146"/>
      <c r="D39" s="147"/>
      <c r="E39" s="148"/>
      <c r="F39" s="149"/>
      <c r="G39" s="150"/>
      <c r="H39" s="150"/>
      <c r="I39" s="150"/>
      <c r="J39" s="13" t="str">
        <f>IF(OR(ISBLANK(A39),ISBLANK(B39)),"",(B39-A39)+1)</f>
        <v/>
      </c>
      <c r="K39" s="14">
        <f>20/1826</f>
        <v>1.0952902519167579E-2</v>
      </c>
      <c r="L39" s="28" t="str">
        <f>IFERROR(ROUND(J39*K39,4),"")</f>
        <v/>
      </c>
    </row>
    <row r="40" spans="1:12" s="5" customFormat="1" ht="16.95" customHeight="1" x14ac:dyDescent="0.7">
      <c r="A40" s="58"/>
      <c r="B40" s="59"/>
      <c r="C40" s="146"/>
      <c r="D40" s="147"/>
      <c r="E40" s="148"/>
      <c r="F40" s="149"/>
      <c r="G40" s="150"/>
      <c r="H40" s="150"/>
      <c r="I40" s="150"/>
      <c r="J40" s="13" t="str">
        <f t="shared" ref="J40:J52" si="3">IF(OR(ISBLANK(A40),ISBLANK(B40)),"",(B40-A40)+1)</f>
        <v/>
      </c>
      <c r="K40" s="14">
        <f t="shared" ref="K40:K52" si="4">20/1826</f>
        <v>1.0952902519167579E-2</v>
      </c>
      <c r="L40" s="28" t="str">
        <f t="shared" ref="L40:L52" si="5">IFERROR(ROUND(J40*K40,4),"")</f>
        <v/>
      </c>
    </row>
    <row r="41" spans="1:12" s="5" customFormat="1" ht="16.95" customHeight="1" x14ac:dyDescent="0.7">
      <c r="A41" s="58"/>
      <c r="B41" s="59"/>
      <c r="C41" s="168"/>
      <c r="D41" s="169"/>
      <c r="E41" s="170"/>
      <c r="F41" s="171"/>
      <c r="G41" s="172"/>
      <c r="H41" s="172"/>
      <c r="I41" s="172"/>
      <c r="J41" s="13" t="str">
        <f t="shared" si="3"/>
        <v/>
      </c>
      <c r="K41" s="14">
        <f t="shared" si="4"/>
        <v>1.0952902519167579E-2</v>
      </c>
      <c r="L41" s="28" t="str">
        <f t="shared" si="5"/>
        <v/>
      </c>
    </row>
    <row r="42" spans="1:12" s="5" customFormat="1" ht="16.95" customHeight="1" x14ac:dyDescent="0.7">
      <c r="A42" s="58"/>
      <c r="B42" s="59"/>
      <c r="C42" s="168"/>
      <c r="D42" s="169"/>
      <c r="E42" s="170"/>
      <c r="F42" s="171"/>
      <c r="G42" s="172"/>
      <c r="H42" s="172"/>
      <c r="I42" s="172"/>
      <c r="J42" s="13" t="str">
        <f t="shared" si="3"/>
        <v/>
      </c>
      <c r="K42" s="14">
        <f t="shared" si="4"/>
        <v>1.0952902519167579E-2</v>
      </c>
      <c r="L42" s="28" t="str">
        <f t="shared" si="5"/>
        <v/>
      </c>
    </row>
    <row r="43" spans="1:12" s="5" customFormat="1" ht="16.95" customHeight="1" x14ac:dyDescent="0.7">
      <c r="A43" s="58"/>
      <c r="B43" s="59"/>
      <c r="C43" s="168"/>
      <c r="D43" s="169"/>
      <c r="E43" s="170"/>
      <c r="F43" s="171"/>
      <c r="G43" s="172"/>
      <c r="H43" s="172"/>
      <c r="I43" s="172"/>
      <c r="J43" s="13" t="str">
        <f t="shared" si="3"/>
        <v/>
      </c>
      <c r="K43" s="14">
        <f t="shared" si="4"/>
        <v>1.0952902519167579E-2</v>
      </c>
      <c r="L43" s="28" t="str">
        <f t="shared" si="5"/>
        <v/>
      </c>
    </row>
    <row r="44" spans="1:12" s="5" customFormat="1" ht="16.95" customHeight="1" x14ac:dyDescent="0.7">
      <c r="A44" s="58"/>
      <c r="B44" s="59"/>
      <c r="C44" s="168"/>
      <c r="D44" s="169"/>
      <c r="E44" s="170"/>
      <c r="F44" s="171"/>
      <c r="G44" s="172"/>
      <c r="H44" s="172"/>
      <c r="I44" s="172"/>
      <c r="J44" s="13" t="str">
        <f t="shared" si="3"/>
        <v/>
      </c>
      <c r="K44" s="14">
        <f t="shared" si="4"/>
        <v>1.0952902519167579E-2</v>
      </c>
      <c r="L44" s="28" t="str">
        <f t="shared" si="5"/>
        <v/>
      </c>
    </row>
    <row r="45" spans="1:12" s="5" customFormat="1" ht="16.95" customHeight="1" x14ac:dyDescent="0.7">
      <c r="A45" s="58"/>
      <c r="B45" s="59"/>
      <c r="C45" s="168"/>
      <c r="D45" s="169"/>
      <c r="E45" s="170"/>
      <c r="F45" s="171"/>
      <c r="G45" s="172"/>
      <c r="H45" s="172"/>
      <c r="I45" s="172"/>
      <c r="J45" s="13" t="str">
        <f t="shared" si="3"/>
        <v/>
      </c>
      <c r="K45" s="14">
        <f t="shared" si="4"/>
        <v>1.0952902519167579E-2</v>
      </c>
      <c r="L45" s="28" t="str">
        <f t="shared" si="5"/>
        <v/>
      </c>
    </row>
    <row r="46" spans="1:12" s="5" customFormat="1" ht="16.95" customHeight="1" x14ac:dyDescent="0.7">
      <c r="A46" s="58"/>
      <c r="B46" s="59"/>
      <c r="C46" s="168"/>
      <c r="D46" s="169"/>
      <c r="E46" s="170"/>
      <c r="F46" s="171"/>
      <c r="G46" s="172"/>
      <c r="H46" s="172"/>
      <c r="I46" s="172"/>
      <c r="J46" s="13" t="str">
        <f t="shared" si="3"/>
        <v/>
      </c>
      <c r="K46" s="14">
        <f t="shared" si="4"/>
        <v>1.0952902519167579E-2</v>
      </c>
      <c r="L46" s="28" t="str">
        <f t="shared" si="5"/>
        <v/>
      </c>
    </row>
    <row r="47" spans="1:12" s="5" customFormat="1" ht="16.95" customHeight="1" x14ac:dyDescent="0.7">
      <c r="A47" s="58"/>
      <c r="B47" s="59"/>
      <c r="C47" s="168"/>
      <c r="D47" s="169"/>
      <c r="E47" s="170"/>
      <c r="F47" s="171"/>
      <c r="G47" s="172"/>
      <c r="H47" s="172"/>
      <c r="I47" s="172"/>
      <c r="J47" s="13" t="str">
        <f t="shared" si="3"/>
        <v/>
      </c>
      <c r="K47" s="14">
        <f t="shared" si="4"/>
        <v>1.0952902519167579E-2</v>
      </c>
      <c r="L47" s="28" t="str">
        <f t="shared" si="5"/>
        <v/>
      </c>
    </row>
    <row r="48" spans="1:12" s="5" customFormat="1" ht="16.95" customHeight="1" x14ac:dyDescent="0.7">
      <c r="A48" s="58"/>
      <c r="B48" s="59"/>
      <c r="C48" s="168"/>
      <c r="D48" s="169"/>
      <c r="E48" s="170"/>
      <c r="F48" s="171"/>
      <c r="G48" s="172"/>
      <c r="H48" s="172"/>
      <c r="I48" s="172"/>
      <c r="J48" s="13" t="str">
        <f t="shared" si="3"/>
        <v/>
      </c>
      <c r="K48" s="14">
        <f t="shared" si="4"/>
        <v>1.0952902519167579E-2</v>
      </c>
      <c r="L48" s="28" t="str">
        <f t="shared" si="5"/>
        <v/>
      </c>
    </row>
    <row r="49" spans="1:12" s="5" customFormat="1" ht="16.95" customHeight="1" x14ac:dyDescent="0.7">
      <c r="A49" s="58"/>
      <c r="B49" s="59"/>
      <c r="C49" s="168"/>
      <c r="D49" s="169"/>
      <c r="E49" s="170"/>
      <c r="F49" s="171"/>
      <c r="G49" s="172"/>
      <c r="H49" s="172"/>
      <c r="I49" s="172"/>
      <c r="J49" s="13" t="str">
        <f t="shared" si="3"/>
        <v/>
      </c>
      <c r="K49" s="14">
        <f t="shared" si="4"/>
        <v>1.0952902519167579E-2</v>
      </c>
      <c r="L49" s="28" t="str">
        <f t="shared" si="5"/>
        <v/>
      </c>
    </row>
    <row r="50" spans="1:12" s="5" customFormat="1" ht="16.95" customHeight="1" x14ac:dyDescent="0.7">
      <c r="A50" s="58"/>
      <c r="B50" s="59"/>
      <c r="C50" s="168"/>
      <c r="D50" s="169"/>
      <c r="E50" s="170"/>
      <c r="F50" s="171"/>
      <c r="G50" s="172"/>
      <c r="H50" s="172"/>
      <c r="I50" s="172"/>
      <c r="J50" s="13" t="str">
        <f t="shared" si="3"/>
        <v/>
      </c>
      <c r="K50" s="14">
        <f t="shared" si="4"/>
        <v>1.0952902519167579E-2</v>
      </c>
      <c r="L50" s="28" t="str">
        <f t="shared" si="5"/>
        <v/>
      </c>
    </row>
    <row r="51" spans="1:12" s="5" customFormat="1" ht="16.95" customHeight="1" x14ac:dyDescent="0.7">
      <c r="A51" s="58"/>
      <c r="B51" s="59"/>
      <c r="C51" s="168"/>
      <c r="D51" s="169"/>
      <c r="E51" s="170"/>
      <c r="F51" s="171"/>
      <c r="G51" s="172"/>
      <c r="H51" s="172"/>
      <c r="I51" s="172"/>
      <c r="J51" s="13" t="str">
        <f t="shared" si="3"/>
        <v/>
      </c>
      <c r="K51" s="14">
        <f t="shared" si="4"/>
        <v>1.0952902519167579E-2</v>
      </c>
      <c r="L51" s="28" t="str">
        <f t="shared" si="5"/>
        <v/>
      </c>
    </row>
    <row r="52" spans="1:12" s="5" customFormat="1" ht="16.95" customHeight="1" x14ac:dyDescent="0.7">
      <c r="A52" s="58"/>
      <c r="B52" s="59"/>
      <c r="C52" s="168"/>
      <c r="D52" s="169"/>
      <c r="E52" s="170"/>
      <c r="F52" s="171"/>
      <c r="G52" s="172"/>
      <c r="H52" s="172"/>
      <c r="I52" s="172"/>
      <c r="J52" s="13" t="str">
        <f t="shared" si="3"/>
        <v/>
      </c>
      <c r="K52" s="14">
        <f t="shared" si="4"/>
        <v>1.0952902519167579E-2</v>
      </c>
      <c r="L52" s="28" t="str">
        <f t="shared" si="5"/>
        <v/>
      </c>
    </row>
    <row r="53" spans="1:12" s="5" customFormat="1" ht="44.25" customHeight="1" x14ac:dyDescent="0.7">
      <c r="A53" s="181" t="s">
        <v>85</v>
      </c>
      <c r="B53" s="182"/>
      <c r="C53" s="182"/>
      <c r="D53" s="182"/>
      <c r="E53" s="182"/>
      <c r="F53" s="182"/>
      <c r="G53" s="182"/>
      <c r="H53" s="182"/>
      <c r="I53" s="182"/>
      <c r="J53" s="182"/>
      <c r="K53" s="183"/>
      <c r="L53" s="30">
        <f>MIN(20,ROUND(SUM(L39:L52),4))</f>
        <v>0</v>
      </c>
    </row>
    <row r="54" spans="1:12" s="2" customFormat="1" ht="69" customHeight="1" x14ac:dyDescent="0.25">
      <c r="A54" s="192" t="s">
        <v>86</v>
      </c>
      <c r="B54" s="193"/>
      <c r="C54" s="193"/>
      <c r="D54" s="193"/>
      <c r="E54" s="193"/>
      <c r="F54" s="193"/>
      <c r="G54" s="193"/>
      <c r="H54" s="193"/>
      <c r="I54" s="193"/>
      <c r="J54" s="193"/>
      <c r="K54" s="194"/>
      <c r="L54" s="29">
        <v>8</v>
      </c>
    </row>
    <row r="55" spans="1:12" s="4" customFormat="1" ht="40.049999999999997" customHeight="1" x14ac:dyDescent="0.7">
      <c r="A55" s="26" t="s">
        <v>47</v>
      </c>
      <c r="B55" s="12" t="s">
        <v>55</v>
      </c>
      <c r="C55" s="187" t="s">
        <v>30</v>
      </c>
      <c r="D55" s="189"/>
      <c r="E55" s="187" t="s">
        <v>7</v>
      </c>
      <c r="F55" s="189"/>
      <c r="G55" s="187" t="s">
        <v>54</v>
      </c>
      <c r="H55" s="188"/>
      <c r="I55" s="189"/>
      <c r="J55" s="12" t="s">
        <v>27</v>
      </c>
      <c r="K55" s="12" t="s">
        <v>28</v>
      </c>
      <c r="L55" s="27" t="s">
        <v>29</v>
      </c>
    </row>
    <row r="56" spans="1:12" s="5" customFormat="1" ht="16.95" customHeight="1" x14ac:dyDescent="0.7">
      <c r="A56" s="58"/>
      <c r="B56" s="59"/>
      <c r="C56" s="146"/>
      <c r="D56" s="147"/>
      <c r="E56" s="148"/>
      <c r="F56" s="149"/>
      <c r="G56" s="146"/>
      <c r="H56" s="191"/>
      <c r="I56" s="147"/>
      <c r="J56" s="13" t="str">
        <f>IF(OR(ISBLANK(A56),ISBLANK(B56)),"",(B56-A56)+1)</f>
        <v/>
      </c>
      <c r="K56" s="14">
        <f>8/1826</f>
        <v>4.3811610076670317E-3</v>
      </c>
      <c r="L56" s="28" t="str">
        <f>IFERROR(ROUND(J56*K56,4),"")</f>
        <v/>
      </c>
    </row>
    <row r="57" spans="1:12" s="5" customFormat="1" ht="16.95" customHeight="1" x14ac:dyDescent="0.7">
      <c r="A57" s="58"/>
      <c r="B57" s="59"/>
      <c r="C57" s="146"/>
      <c r="D57" s="147"/>
      <c r="E57" s="148"/>
      <c r="F57" s="149"/>
      <c r="G57" s="146"/>
      <c r="H57" s="191"/>
      <c r="I57" s="147"/>
      <c r="J57" s="13" t="str">
        <f t="shared" ref="J57:J69" si="6">IF(OR(ISBLANK(A57),ISBLANK(B57)),"",(B57-A57)+1)</f>
        <v/>
      </c>
      <c r="K57" s="14">
        <f t="shared" ref="K57:K69" si="7">8/1826</f>
        <v>4.3811610076670317E-3</v>
      </c>
      <c r="L57" s="28" t="str">
        <f t="shared" ref="L57:L69" si="8">IFERROR(ROUND(J57*K57,4),"")</f>
        <v/>
      </c>
    </row>
    <row r="58" spans="1:12" s="5" customFormat="1" ht="16.95" customHeight="1" x14ac:dyDescent="0.7">
      <c r="A58" s="58"/>
      <c r="B58" s="59"/>
      <c r="C58" s="168"/>
      <c r="D58" s="169"/>
      <c r="E58" s="170"/>
      <c r="F58" s="171"/>
      <c r="G58" s="170"/>
      <c r="H58" s="190"/>
      <c r="I58" s="171"/>
      <c r="J58" s="13" t="str">
        <f t="shared" si="6"/>
        <v/>
      </c>
      <c r="K58" s="14">
        <f t="shared" si="7"/>
        <v>4.3811610076670317E-3</v>
      </c>
      <c r="L58" s="28" t="str">
        <f t="shared" si="8"/>
        <v/>
      </c>
    </row>
    <row r="59" spans="1:12" s="5" customFormat="1" ht="16.95" customHeight="1" x14ac:dyDescent="0.7">
      <c r="A59" s="58"/>
      <c r="B59" s="59"/>
      <c r="C59" s="168"/>
      <c r="D59" s="169"/>
      <c r="E59" s="170"/>
      <c r="F59" s="171"/>
      <c r="G59" s="170"/>
      <c r="H59" s="190"/>
      <c r="I59" s="171"/>
      <c r="J59" s="13" t="str">
        <f t="shared" si="6"/>
        <v/>
      </c>
      <c r="K59" s="14">
        <f t="shared" si="7"/>
        <v>4.3811610076670317E-3</v>
      </c>
      <c r="L59" s="28" t="str">
        <f t="shared" si="8"/>
        <v/>
      </c>
    </row>
    <row r="60" spans="1:12" s="5" customFormat="1" ht="16.95" customHeight="1" x14ac:dyDescent="0.7">
      <c r="A60" s="58"/>
      <c r="B60" s="59"/>
      <c r="C60" s="168"/>
      <c r="D60" s="169"/>
      <c r="E60" s="170"/>
      <c r="F60" s="171"/>
      <c r="G60" s="170"/>
      <c r="H60" s="190"/>
      <c r="I60" s="171"/>
      <c r="J60" s="13" t="str">
        <f t="shared" si="6"/>
        <v/>
      </c>
      <c r="K60" s="14">
        <f t="shared" si="7"/>
        <v>4.3811610076670317E-3</v>
      </c>
      <c r="L60" s="28" t="str">
        <f t="shared" si="8"/>
        <v/>
      </c>
    </row>
    <row r="61" spans="1:12" s="5" customFormat="1" ht="16.95" customHeight="1" x14ac:dyDescent="0.7">
      <c r="A61" s="58"/>
      <c r="B61" s="59"/>
      <c r="C61" s="168"/>
      <c r="D61" s="169"/>
      <c r="E61" s="170"/>
      <c r="F61" s="171"/>
      <c r="G61" s="170"/>
      <c r="H61" s="190"/>
      <c r="I61" s="171"/>
      <c r="J61" s="13" t="str">
        <f t="shared" si="6"/>
        <v/>
      </c>
      <c r="K61" s="14">
        <f t="shared" si="7"/>
        <v>4.3811610076670317E-3</v>
      </c>
      <c r="L61" s="28" t="str">
        <f t="shared" si="8"/>
        <v/>
      </c>
    </row>
    <row r="62" spans="1:12" s="5" customFormat="1" ht="16.95" customHeight="1" x14ac:dyDescent="0.7">
      <c r="A62" s="58"/>
      <c r="B62" s="59"/>
      <c r="C62" s="168"/>
      <c r="D62" s="169"/>
      <c r="E62" s="170"/>
      <c r="F62" s="171"/>
      <c r="G62" s="170"/>
      <c r="H62" s="190"/>
      <c r="I62" s="171"/>
      <c r="J62" s="13" t="str">
        <f t="shared" si="6"/>
        <v/>
      </c>
      <c r="K62" s="14">
        <f t="shared" si="7"/>
        <v>4.3811610076670317E-3</v>
      </c>
      <c r="L62" s="28" t="str">
        <f t="shared" si="8"/>
        <v/>
      </c>
    </row>
    <row r="63" spans="1:12" s="5" customFormat="1" ht="16.95" customHeight="1" x14ac:dyDescent="0.7">
      <c r="A63" s="58"/>
      <c r="B63" s="59"/>
      <c r="C63" s="168"/>
      <c r="D63" s="169"/>
      <c r="E63" s="170"/>
      <c r="F63" s="171"/>
      <c r="G63" s="170"/>
      <c r="H63" s="190"/>
      <c r="I63" s="171"/>
      <c r="J63" s="13" t="str">
        <f t="shared" si="6"/>
        <v/>
      </c>
      <c r="K63" s="14">
        <f t="shared" si="7"/>
        <v>4.3811610076670317E-3</v>
      </c>
      <c r="L63" s="28" t="str">
        <f t="shared" si="8"/>
        <v/>
      </c>
    </row>
    <row r="64" spans="1:12" s="5" customFormat="1" ht="16.95" customHeight="1" x14ac:dyDescent="0.7">
      <c r="A64" s="58"/>
      <c r="B64" s="59"/>
      <c r="C64" s="168"/>
      <c r="D64" s="169"/>
      <c r="E64" s="170"/>
      <c r="F64" s="171"/>
      <c r="G64" s="170"/>
      <c r="H64" s="190"/>
      <c r="I64" s="171"/>
      <c r="J64" s="13" t="str">
        <f t="shared" si="6"/>
        <v/>
      </c>
      <c r="K64" s="14">
        <f t="shared" si="7"/>
        <v>4.3811610076670317E-3</v>
      </c>
      <c r="L64" s="28" t="str">
        <f t="shared" si="8"/>
        <v/>
      </c>
    </row>
    <row r="65" spans="1:12" s="5" customFormat="1" ht="16.95" customHeight="1" x14ac:dyDescent="0.7">
      <c r="A65" s="58"/>
      <c r="B65" s="59"/>
      <c r="C65" s="168"/>
      <c r="D65" s="169"/>
      <c r="E65" s="170"/>
      <c r="F65" s="171"/>
      <c r="G65" s="170"/>
      <c r="H65" s="190"/>
      <c r="I65" s="171"/>
      <c r="J65" s="13" t="str">
        <f t="shared" si="6"/>
        <v/>
      </c>
      <c r="K65" s="14">
        <f t="shared" si="7"/>
        <v>4.3811610076670317E-3</v>
      </c>
      <c r="L65" s="28" t="str">
        <f t="shared" si="8"/>
        <v/>
      </c>
    </row>
    <row r="66" spans="1:12" s="5" customFormat="1" ht="16.95" customHeight="1" x14ac:dyDescent="0.7">
      <c r="A66" s="58"/>
      <c r="B66" s="59"/>
      <c r="C66" s="168"/>
      <c r="D66" s="169"/>
      <c r="E66" s="170"/>
      <c r="F66" s="171"/>
      <c r="G66" s="170"/>
      <c r="H66" s="190"/>
      <c r="I66" s="171"/>
      <c r="J66" s="13" t="str">
        <f t="shared" si="6"/>
        <v/>
      </c>
      <c r="K66" s="14">
        <f t="shared" si="7"/>
        <v>4.3811610076670317E-3</v>
      </c>
      <c r="L66" s="28" t="str">
        <f t="shared" si="8"/>
        <v/>
      </c>
    </row>
    <row r="67" spans="1:12" s="5" customFormat="1" ht="16.95" customHeight="1" x14ac:dyDescent="0.7">
      <c r="A67" s="58"/>
      <c r="B67" s="59"/>
      <c r="C67" s="168"/>
      <c r="D67" s="169"/>
      <c r="E67" s="170"/>
      <c r="F67" s="171"/>
      <c r="G67" s="170"/>
      <c r="H67" s="190"/>
      <c r="I67" s="171"/>
      <c r="J67" s="13" t="str">
        <f t="shared" si="6"/>
        <v/>
      </c>
      <c r="K67" s="14">
        <f t="shared" si="7"/>
        <v>4.3811610076670317E-3</v>
      </c>
      <c r="L67" s="28" t="str">
        <f t="shared" si="8"/>
        <v/>
      </c>
    </row>
    <row r="68" spans="1:12" s="5" customFormat="1" ht="16.95" customHeight="1" x14ac:dyDescent="0.7">
      <c r="A68" s="58"/>
      <c r="B68" s="59"/>
      <c r="C68" s="168"/>
      <c r="D68" s="169"/>
      <c r="E68" s="170"/>
      <c r="F68" s="171"/>
      <c r="G68" s="170"/>
      <c r="H68" s="190"/>
      <c r="I68" s="171"/>
      <c r="J68" s="13" t="str">
        <f t="shared" si="6"/>
        <v/>
      </c>
      <c r="K68" s="14">
        <f t="shared" si="7"/>
        <v>4.3811610076670317E-3</v>
      </c>
      <c r="L68" s="28" t="str">
        <f t="shared" si="8"/>
        <v/>
      </c>
    </row>
    <row r="69" spans="1:12" s="5" customFormat="1" ht="16.95" customHeight="1" x14ac:dyDescent="0.7">
      <c r="A69" s="58"/>
      <c r="B69" s="59"/>
      <c r="C69" s="168"/>
      <c r="D69" s="169"/>
      <c r="E69" s="170"/>
      <c r="F69" s="171"/>
      <c r="G69" s="170"/>
      <c r="H69" s="190"/>
      <c r="I69" s="171"/>
      <c r="J69" s="13" t="str">
        <f t="shared" si="6"/>
        <v/>
      </c>
      <c r="K69" s="14">
        <f t="shared" si="7"/>
        <v>4.3811610076670317E-3</v>
      </c>
      <c r="L69" s="28" t="str">
        <f t="shared" si="8"/>
        <v/>
      </c>
    </row>
    <row r="70" spans="1:12" s="6" customFormat="1" ht="44.25" customHeight="1" x14ac:dyDescent="0.7">
      <c r="A70" s="184" t="s">
        <v>87</v>
      </c>
      <c r="B70" s="185"/>
      <c r="C70" s="185"/>
      <c r="D70" s="185"/>
      <c r="E70" s="185"/>
      <c r="F70" s="185"/>
      <c r="G70" s="185"/>
      <c r="H70" s="185"/>
      <c r="I70" s="185"/>
      <c r="J70" s="185"/>
      <c r="K70" s="186"/>
      <c r="L70" s="60">
        <f>MIN(8,ROUND(SUM(L56:L69),4))</f>
        <v>0</v>
      </c>
    </row>
    <row r="71" spans="1:12" s="6" customFormat="1" ht="44.25" customHeight="1" x14ac:dyDescent="0.7">
      <c r="A71" s="174" t="s">
        <v>42</v>
      </c>
      <c r="B71" s="175"/>
      <c r="C71" s="175"/>
      <c r="D71" s="175"/>
      <c r="E71" s="175"/>
      <c r="F71" s="175"/>
      <c r="G71" s="175"/>
      <c r="H71" s="175"/>
      <c r="I71" s="175"/>
      <c r="J71" s="175"/>
      <c r="K71" s="175"/>
      <c r="L71" s="60">
        <f>MIN(40,ROUND(SUM(L36+L53+L70),4))</f>
        <v>0</v>
      </c>
    </row>
    <row r="72" spans="1:12" s="7" customFormat="1" ht="24" x14ac:dyDescent="0.25">
      <c r="A72" s="31"/>
      <c r="B72" s="15"/>
      <c r="C72" s="15"/>
      <c r="D72" s="15"/>
      <c r="E72" s="15"/>
      <c r="F72" s="15"/>
      <c r="G72" s="15"/>
      <c r="H72" s="15"/>
      <c r="I72" s="15"/>
      <c r="J72" s="15"/>
      <c r="K72" s="15"/>
      <c r="L72" s="32"/>
    </row>
    <row r="73" spans="1:12" s="6" customFormat="1" ht="49.8" customHeight="1" x14ac:dyDescent="0.85">
      <c r="A73" s="33"/>
      <c r="B73" s="34" t="s">
        <v>32</v>
      </c>
      <c r="C73" s="178"/>
      <c r="D73" s="178"/>
      <c r="E73" s="178"/>
      <c r="F73" s="178"/>
      <c r="G73" s="35" t="s">
        <v>33</v>
      </c>
      <c r="H73" s="56"/>
      <c r="I73" s="18"/>
      <c r="J73" s="18"/>
      <c r="K73" s="18"/>
      <c r="L73" s="37"/>
    </row>
    <row r="74" spans="1:12" s="9" customFormat="1" ht="48.6" customHeight="1" x14ac:dyDescent="0.7">
      <c r="A74" s="38"/>
      <c r="B74" s="176"/>
      <c r="C74" s="176"/>
      <c r="D74" s="176"/>
      <c r="E74" s="176"/>
      <c r="F74" s="176"/>
      <c r="G74" s="176"/>
      <c r="H74" s="176"/>
      <c r="I74" s="176"/>
      <c r="J74" s="176"/>
      <c r="K74" s="176"/>
      <c r="L74" s="37"/>
    </row>
    <row r="75" spans="1:12" s="6" customFormat="1" ht="142.19999999999999" customHeight="1" x14ac:dyDescent="0.7">
      <c r="A75" s="33"/>
      <c r="B75" s="177" t="s">
        <v>89</v>
      </c>
      <c r="C75" s="177"/>
      <c r="D75" s="177"/>
      <c r="E75" s="177"/>
      <c r="F75" s="177"/>
      <c r="G75" s="177"/>
      <c r="H75" s="177"/>
      <c r="I75" s="177"/>
      <c r="J75" s="177"/>
      <c r="K75" s="177"/>
      <c r="L75" s="37"/>
    </row>
    <row r="76" spans="1:12" s="6" customFormat="1" ht="24" x14ac:dyDescent="0.85">
      <c r="A76" s="33"/>
      <c r="B76" s="39"/>
      <c r="C76" s="39"/>
      <c r="D76" s="39"/>
      <c r="E76" s="39"/>
      <c r="F76" s="39"/>
      <c r="G76" s="39"/>
      <c r="L76" s="40"/>
    </row>
    <row r="77" spans="1:12" s="6" customFormat="1" ht="24" x14ac:dyDescent="0.85">
      <c r="A77" s="33"/>
      <c r="B77" s="39"/>
      <c r="C77" s="41" t="s">
        <v>34</v>
      </c>
      <c r="D77" s="179"/>
      <c r="E77" s="179"/>
      <c r="F77" s="42" t="s">
        <v>35</v>
      </c>
      <c r="G77" s="42"/>
      <c r="L77" s="40"/>
    </row>
    <row r="78" spans="1:12" s="6" customFormat="1" ht="24" x14ac:dyDescent="0.85">
      <c r="A78" s="33"/>
      <c r="B78" s="39"/>
      <c r="C78" s="42"/>
      <c r="D78" s="42"/>
      <c r="E78" s="42"/>
      <c r="F78" s="42"/>
      <c r="G78" s="42"/>
      <c r="L78" s="40"/>
    </row>
    <row r="79" spans="1:12" s="6" customFormat="1" ht="24" x14ac:dyDescent="0.85">
      <c r="A79" s="33"/>
      <c r="C79" s="36"/>
      <c r="D79" s="43" t="s">
        <v>36</v>
      </c>
      <c r="E79" s="36"/>
      <c r="F79" s="180" t="s">
        <v>88</v>
      </c>
      <c r="G79" s="180"/>
      <c r="H79" s="44"/>
      <c r="I79" s="45"/>
      <c r="L79" s="40"/>
    </row>
    <row r="80" spans="1:12" s="6" customFormat="1" ht="24" x14ac:dyDescent="0.85">
      <c r="A80" s="33"/>
      <c r="B80" s="39"/>
      <c r="C80" s="42"/>
      <c r="D80" s="42"/>
      <c r="E80" s="42"/>
      <c r="F80" s="42"/>
      <c r="G80" s="42"/>
      <c r="L80" s="40"/>
    </row>
    <row r="81" spans="1:12" s="6" customFormat="1" ht="24" x14ac:dyDescent="0.85">
      <c r="A81" s="33"/>
      <c r="B81" s="39"/>
      <c r="C81" s="46"/>
      <c r="D81" s="47"/>
      <c r="E81" s="48" t="s">
        <v>37</v>
      </c>
      <c r="F81" s="47"/>
      <c r="G81" s="42"/>
      <c r="I81" s="49"/>
      <c r="J81" s="49"/>
      <c r="L81" s="40"/>
    </row>
    <row r="82" spans="1:12" s="6" customFormat="1" ht="122.4" customHeight="1" thickBot="1" x14ac:dyDescent="0.75">
      <c r="A82" s="50"/>
      <c r="B82" s="51"/>
      <c r="C82" s="52" t="s">
        <v>38</v>
      </c>
      <c r="D82" s="53"/>
      <c r="E82" s="173"/>
      <c r="F82" s="173"/>
      <c r="G82" s="173"/>
      <c r="H82" s="54"/>
      <c r="I82" s="54"/>
      <c r="J82" s="51"/>
      <c r="K82" s="51"/>
      <c r="L82" s="55"/>
    </row>
    <row r="83" spans="1:12" s="6" customFormat="1" ht="15" customHeight="1" x14ac:dyDescent="0.85">
      <c r="B83" s="10"/>
      <c r="C83" s="10"/>
      <c r="D83" s="10"/>
      <c r="E83" s="10"/>
      <c r="F83" s="10"/>
      <c r="G83" s="10"/>
      <c r="H83" s="10"/>
      <c r="I83" s="10"/>
      <c r="J83" s="10"/>
      <c r="K83" s="10"/>
      <c r="L83" s="8"/>
    </row>
    <row r="84" spans="1:12" x14ac:dyDescent="0.25">
      <c r="A84" s="11"/>
    </row>
  </sheetData>
  <sheetProtection algorithmName="SHA-512" hashValue="GAlwy9kt2FZopMz27D6zK33Hthr3y8+WCw07oOC1jajvc/2W+HzBo7W4zqx7vLJvEJyDzwbXVx2iVB7+C3NOPg==" saltValue="6ohk2yX8feDb0JvV/TrG5g==" spinCount="100000" sheet="1" objects="1" scenarios="1"/>
  <mergeCells count="188">
    <mergeCell ref="G56:I56"/>
    <mergeCell ref="E56:F56"/>
    <mergeCell ref="C56:D56"/>
    <mergeCell ref="G60:I60"/>
    <mergeCell ref="E60:F60"/>
    <mergeCell ref="A54:K54"/>
    <mergeCell ref="C60:D60"/>
    <mergeCell ref="G59:I59"/>
    <mergeCell ref="E59:F59"/>
    <mergeCell ref="C59:D59"/>
    <mergeCell ref="G58:I58"/>
    <mergeCell ref="E58:F58"/>
    <mergeCell ref="C58:D58"/>
    <mergeCell ref="G69:I69"/>
    <mergeCell ref="E69:F69"/>
    <mergeCell ref="C69:D69"/>
    <mergeCell ref="G68:I68"/>
    <mergeCell ref="E68:F68"/>
    <mergeCell ref="C68:D68"/>
    <mergeCell ref="G57:I57"/>
    <mergeCell ref="E57:F57"/>
    <mergeCell ref="C57:D57"/>
    <mergeCell ref="G61:I61"/>
    <mergeCell ref="E61:F61"/>
    <mergeCell ref="C61:D61"/>
    <mergeCell ref="K8:L8"/>
    <mergeCell ref="A12:J12"/>
    <mergeCell ref="K12:L12"/>
    <mergeCell ref="C65:D65"/>
    <mergeCell ref="E65:F65"/>
    <mergeCell ref="G65:I65"/>
    <mergeCell ref="C62:D62"/>
    <mergeCell ref="E62:F62"/>
    <mergeCell ref="G62:I62"/>
    <mergeCell ref="C63:D63"/>
    <mergeCell ref="E63:F63"/>
    <mergeCell ref="G63:I63"/>
    <mergeCell ref="G64:I64"/>
    <mergeCell ref="E64:F64"/>
    <mergeCell ref="C64:D64"/>
    <mergeCell ref="C49:D49"/>
    <mergeCell ref="E49:F49"/>
    <mergeCell ref="G49:I49"/>
    <mergeCell ref="C50:D50"/>
    <mergeCell ref="E50:F50"/>
    <mergeCell ref="G50:I50"/>
    <mergeCell ref="C47:D47"/>
    <mergeCell ref="E47:F47"/>
    <mergeCell ref="G47:I47"/>
    <mergeCell ref="E82:G82"/>
    <mergeCell ref="A71:K71"/>
    <mergeCell ref="B74:K74"/>
    <mergeCell ref="B75:K75"/>
    <mergeCell ref="C73:F73"/>
    <mergeCell ref="D77:E77"/>
    <mergeCell ref="F79:G79"/>
    <mergeCell ref="A53:K53"/>
    <mergeCell ref="C51:D51"/>
    <mergeCell ref="E51:F51"/>
    <mergeCell ref="G51:I51"/>
    <mergeCell ref="C52:D52"/>
    <mergeCell ref="E52:F52"/>
    <mergeCell ref="G52:I52"/>
    <mergeCell ref="A70:K70"/>
    <mergeCell ref="G55:I55"/>
    <mergeCell ref="E55:F55"/>
    <mergeCell ref="C55:D55"/>
    <mergeCell ref="G67:I67"/>
    <mergeCell ref="E67:F67"/>
    <mergeCell ref="C67:D67"/>
    <mergeCell ref="G66:I66"/>
    <mergeCell ref="E66:F66"/>
    <mergeCell ref="C66:D66"/>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count="29">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56:D69" xr:uid="{5542F9B0-A4BB-410D-806D-C59F72AC2417}"/>
    <dataValidation allowBlank="1" showInputMessage="1" showErrorMessage="1" prompt="Se indicará el puesto en INECO u otra empresa, si es en INECO debe coincidir con el reflejado en el histórico de contratación" sqref="E56:F69"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56:I69" xr:uid="{0854F1CF-B1A0-4F6D-BA48-3363B3CC62D9}"/>
    <dataValidation allowBlank="1" showInputMessage="1" showErrorMessage="1" prompt="Los trabajadores de INECO, deben volver a indicar en Méritos 3) la experiencia referida en Méritos 2) con las 4 funciones o las etapas indicadas en méritos 1) cuando sea el mismo puesto pero con 2 o 3 funciones. " sqref="A54:K54" xr:uid="{03C350A0-B8FD-4550-85ED-46175B468A63}"/>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 sqref="E82:G82"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21/12/2018 y el 20/12/2023 y no deben solaparse las distintas etapas" prompt="Si actualmente está en la empresa y el puesto indicado la fecha final será 20/12/2023 y no se podrán solapar etapas en las mismas fechas" sqref="B56:B69" xr:uid="{FC220232-3103-4E2D-AC7A-22462D0BEF57}">
      <formula1>43455</formula1>
      <formula2>45280</formula2>
    </dataValidation>
    <dataValidation type="date" allowBlank="1" showInputMessage="1" showErrorMessage="1" errorTitle="Fecha fuera de plazo" error="Las fechas deben estar comprendidas entre el 21/12/2018 y el 20/12/2023 y no deben solaparse las distintas etapas" prompt="La fecha inicial debe ser 21/12/2018 o posterior y no se podrán solapar etapas en las mismas fechas" sqref="A56:A69 A22:A35 A39:A52" xr:uid="{DC947300-416E-41AB-ACF7-B9942494295C}">
      <formula1>43455</formula1>
      <formula2>45280</formula2>
    </dataValidation>
    <dataValidation type="date" allowBlank="1" showInputMessage="1" showErrorMessage="1" errorTitle="Fecha fuera de plazo" error="Las fechas deben estar comprendidas entre el 21/12/2018 y el 20/12/2023 y no deben solaparse las distintas etapas" prompt="Si actualmente está como trabajador en INECO la fecha final será 20/12/2023 y no se podrán solapar etapas en las mismas fechas" sqref="B39:B52 B22:B35" xr:uid="{CD096D98-E3EF-4C3A-953E-829185F12E34}">
      <formula1>43455</formula1>
      <formula2>45280</formula2>
    </dataValidation>
    <dataValidation allowBlank="1" showInputMessage="1" showErrorMessage="1" prompt="Indicar el nombre y apellidos" sqref="C73:F73" xr:uid="{C32C585A-372A-4C70-BDCF-C7B6C9191EAE}"/>
    <dataValidation allowBlank="1" showInputMessage="1" showErrorMessage="1" prompt="Indicar la ciudad en la que se firma" sqref="D77:E77" xr:uid="{B402A3F1-4AA9-4050-A890-650500456327}"/>
    <dataValidation allowBlank="1" showInputMessage="1" showErrorMessage="1" prompt="Indicar el día que se firma" sqref="C79" xr:uid="{C94DF751-8156-4C89-9E52-7DF6B35A782A}"/>
    <dataValidation allowBlank="1" showInputMessage="1" showErrorMessage="1" prompt="Indicar el mes que se firma" sqref="E79" xr:uid="{9DE8E27E-AAEF-4B90-992B-2254B79C3DE9}"/>
  </dataValidations>
  <printOptions horizontalCentered="1"/>
  <pageMargins left="0.70866141732283472" right="0.70866141732283472" top="0.74803149606299213" bottom="0.74803149606299213" header="0.31496062992125984" footer="0.31496062992125984"/>
  <pageSetup paperSize="9" scale="46" fitToHeight="0"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'Vacantes TRE - Bloque 3'!$A$2:$A$129</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C59936-A9E3-481C-A31D-9C5E3A19A156}">
  <sheetPr>
    <pageSetUpPr fitToPage="1"/>
  </sheetPr>
  <dimension ref="A1:I317"/>
  <sheetViews>
    <sheetView showGridLines="0" zoomScale="60" zoomScaleNormal="60" workbookViewId="0">
      <pane xSplit="1" ySplit="1" topLeftCell="B2" activePane="bottomRight" state="frozen"/>
      <selection pane="topRight" activeCell="E1" sqref="E1"/>
      <selection pane="bottomLeft" activeCell="D2" sqref="D2"/>
      <selection pane="bottomRight" activeCell="A2" sqref="A2"/>
    </sheetView>
  </sheetViews>
  <sheetFormatPr baseColWidth="10" defaultColWidth="13.33203125" defaultRowHeight="14.4" x14ac:dyDescent="0.3"/>
  <cols>
    <col min="1" max="1" width="19.88671875" style="63" customWidth="1"/>
    <col min="2" max="2" width="54" style="62" customWidth="1"/>
    <col min="3" max="3" width="37.21875" style="62" customWidth="1"/>
    <col min="4" max="4" width="49.44140625" style="61" customWidth="1"/>
    <col min="5" max="5" width="45.5546875" style="61" customWidth="1"/>
    <col min="6" max="6" width="110.33203125" style="61" customWidth="1"/>
    <col min="7" max="7" width="59.21875" style="61" customWidth="1"/>
    <col min="8" max="8" width="18.5546875" style="61" customWidth="1"/>
    <col min="9" max="9" width="33.33203125" style="61" customWidth="1"/>
    <col min="10" max="16384" width="13.33203125" style="61"/>
  </cols>
  <sheetData>
    <row r="1" spans="1:9" s="71" customFormat="1" ht="28.8" x14ac:dyDescent="0.25">
      <c r="A1" s="82" t="s">
        <v>102</v>
      </c>
      <c r="B1" s="75" t="s">
        <v>103</v>
      </c>
      <c r="C1" s="75" t="s">
        <v>2</v>
      </c>
      <c r="D1" s="75" t="s">
        <v>104</v>
      </c>
      <c r="E1" s="75" t="s">
        <v>105</v>
      </c>
      <c r="F1" s="76" t="s">
        <v>40</v>
      </c>
      <c r="G1" s="74"/>
      <c r="H1" s="73"/>
      <c r="I1" s="72"/>
    </row>
    <row r="2" spans="1:9" s="64" customFormat="1" ht="52.8" x14ac:dyDescent="0.25">
      <c r="A2" s="83" t="s">
        <v>106</v>
      </c>
      <c r="B2" s="78" t="s">
        <v>31</v>
      </c>
      <c r="C2" s="77" t="s">
        <v>4</v>
      </c>
      <c r="D2" s="78" t="s">
        <v>107</v>
      </c>
      <c r="E2" s="77" t="s">
        <v>8</v>
      </c>
      <c r="F2" s="80" t="s">
        <v>108</v>
      </c>
      <c r="G2" s="65"/>
      <c r="H2" s="65"/>
      <c r="I2" s="65"/>
    </row>
    <row r="3" spans="1:9" s="64" customFormat="1" ht="39.6" x14ac:dyDescent="0.25">
      <c r="A3" s="83" t="s">
        <v>109</v>
      </c>
      <c r="B3" s="78" t="s">
        <v>101</v>
      </c>
      <c r="C3" s="77" t="s">
        <v>4</v>
      </c>
      <c r="D3" s="78" t="s">
        <v>110</v>
      </c>
      <c r="E3" s="77" t="s">
        <v>8</v>
      </c>
      <c r="F3" s="79" t="s">
        <v>111</v>
      </c>
      <c r="G3" s="65"/>
      <c r="H3" s="65"/>
      <c r="I3" s="65"/>
    </row>
    <row r="4" spans="1:9" s="64" customFormat="1" ht="52.8" x14ac:dyDescent="0.25">
      <c r="A4" s="83" t="s">
        <v>112</v>
      </c>
      <c r="B4" s="78" t="s">
        <v>58</v>
      </c>
      <c r="C4" s="77" t="s">
        <v>4</v>
      </c>
      <c r="D4" s="78" t="s">
        <v>113</v>
      </c>
      <c r="E4" s="77" t="s">
        <v>8</v>
      </c>
      <c r="F4" s="79" t="s">
        <v>114</v>
      </c>
      <c r="G4" s="65"/>
      <c r="H4" s="65"/>
      <c r="I4" s="65"/>
    </row>
    <row r="5" spans="1:9" s="64" customFormat="1" ht="39.6" x14ac:dyDescent="0.25">
      <c r="A5" s="83" t="s">
        <v>115</v>
      </c>
      <c r="B5" s="78" t="s">
        <v>58</v>
      </c>
      <c r="C5" s="77" t="s">
        <v>4</v>
      </c>
      <c r="D5" s="78" t="s">
        <v>116</v>
      </c>
      <c r="E5" s="77" t="s">
        <v>8</v>
      </c>
      <c r="F5" s="80" t="s">
        <v>117</v>
      </c>
      <c r="G5" s="65"/>
      <c r="H5" s="65"/>
      <c r="I5" s="65"/>
    </row>
    <row r="6" spans="1:9" s="64" customFormat="1" ht="52.8" x14ac:dyDescent="0.25">
      <c r="A6" s="83" t="s">
        <v>118</v>
      </c>
      <c r="B6" s="78" t="s">
        <v>58</v>
      </c>
      <c r="C6" s="77" t="s">
        <v>4</v>
      </c>
      <c r="D6" s="78" t="s">
        <v>116</v>
      </c>
      <c r="E6" s="77" t="s">
        <v>8</v>
      </c>
      <c r="F6" s="80" t="s">
        <v>119</v>
      </c>
      <c r="G6" s="65"/>
      <c r="H6" s="65"/>
      <c r="I6" s="65"/>
    </row>
    <row r="7" spans="1:9" s="64" customFormat="1" ht="66" x14ac:dyDescent="0.25">
      <c r="A7" s="83" t="s">
        <v>120</v>
      </c>
      <c r="B7" s="78" t="s">
        <v>58</v>
      </c>
      <c r="C7" s="77" t="s">
        <v>121</v>
      </c>
      <c r="D7" s="78" t="s">
        <v>122</v>
      </c>
      <c r="E7" s="77" t="s">
        <v>8</v>
      </c>
      <c r="F7" s="80" t="s">
        <v>123</v>
      </c>
      <c r="G7" s="65"/>
      <c r="H7" s="65"/>
      <c r="I7" s="65"/>
    </row>
    <row r="8" spans="1:9" s="64" customFormat="1" ht="39.6" x14ac:dyDescent="0.25">
      <c r="A8" s="83" t="s">
        <v>124</v>
      </c>
      <c r="B8" s="78" t="s">
        <v>58</v>
      </c>
      <c r="C8" s="77" t="s">
        <v>4</v>
      </c>
      <c r="D8" s="78" t="s">
        <v>125</v>
      </c>
      <c r="E8" s="77" t="s">
        <v>8</v>
      </c>
      <c r="F8" s="79" t="s">
        <v>126</v>
      </c>
      <c r="G8" s="65"/>
      <c r="H8" s="65"/>
      <c r="I8" s="65"/>
    </row>
    <row r="9" spans="1:9" s="64" customFormat="1" ht="26.4" x14ac:dyDescent="0.25">
      <c r="A9" s="83" t="s">
        <v>127</v>
      </c>
      <c r="B9" s="78" t="s">
        <v>58</v>
      </c>
      <c r="C9" s="77" t="s">
        <v>5</v>
      </c>
      <c r="D9" s="78" t="s">
        <v>128</v>
      </c>
      <c r="E9" s="77" t="s">
        <v>8</v>
      </c>
      <c r="F9" s="79" t="s">
        <v>129</v>
      </c>
      <c r="G9" s="65"/>
      <c r="H9" s="65"/>
      <c r="I9" s="65"/>
    </row>
    <row r="10" spans="1:9" s="64" customFormat="1" ht="39.6" x14ac:dyDescent="0.25">
      <c r="A10" s="83" t="s">
        <v>130</v>
      </c>
      <c r="B10" s="78" t="s">
        <v>56</v>
      </c>
      <c r="C10" s="77" t="s">
        <v>4</v>
      </c>
      <c r="D10" s="78" t="s">
        <v>131</v>
      </c>
      <c r="E10" s="77" t="s">
        <v>8</v>
      </c>
      <c r="F10" s="80" t="s">
        <v>132</v>
      </c>
      <c r="G10" s="65"/>
      <c r="H10" s="65"/>
      <c r="I10" s="65"/>
    </row>
    <row r="11" spans="1:9" s="64" customFormat="1" ht="26.4" x14ac:dyDescent="0.25">
      <c r="A11" s="83" t="s">
        <v>133</v>
      </c>
      <c r="B11" s="78" t="s">
        <v>56</v>
      </c>
      <c r="C11" s="77" t="s">
        <v>61</v>
      </c>
      <c r="D11" s="78" t="s">
        <v>134</v>
      </c>
      <c r="E11" s="77" t="s">
        <v>8</v>
      </c>
      <c r="F11" s="79" t="s">
        <v>135</v>
      </c>
      <c r="G11" s="65"/>
      <c r="H11" s="65"/>
      <c r="I11" s="65"/>
    </row>
    <row r="12" spans="1:9" s="64" customFormat="1" ht="39.6" x14ac:dyDescent="0.25">
      <c r="A12" s="83" t="s">
        <v>136</v>
      </c>
      <c r="B12" s="78" t="s">
        <v>56</v>
      </c>
      <c r="C12" s="77" t="s">
        <v>6</v>
      </c>
      <c r="D12" s="78" t="s">
        <v>137</v>
      </c>
      <c r="E12" s="77" t="s">
        <v>8</v>
      </c>
      <c r="F12" s="79" t="s">
        <v>138</v>
      </c>
      <c r="G12" s="65"/>
      <c r="H12" s="65"/>
      <c r="I12" s="65"/>
    </row>
    <row r="13" spans="1:9" s="64" customFormat="1" ht="52.8" x14ac:dyDescent="0.25">
      <c r="A13" s="83" t="s">
        <v>139</v>
      </c>
      <c r="B13" s="78" t="s">
        <v>57</v>
      </c>
      <c r="C13" s="77" t="s">
        <v>4</v>
      </c>
      <c r="D13" s="78" t="s">
        <v>140</v>
      </c>
      <c r="E13" s="77" t="s">
        <v>8</v>
      </c>
      <c r="F13" s="79" t="s">
        <v>141</v>
      </c>
      <c r="G13" s="65"/>
      <c r="H13" s="65"/>
      <c r="I13" s="65"/>
    </row>
    <row r="14" spans="1:9" s="64" customFormat="1" ht="52.8" x14ac:dyDescent="0.25">
      <c r="A14" s="83" t="s">
        <v>142</v>
      </c>
      <c r="B14" s="78" t="s">
        <v>57</v>
      </c>
      <c r="C14" s="77" t="s">
        <v>4</v>
      </c>
      <c r="D14" s="78" t="s">
        <v>143</v>
      </c>
      <c r="E14" s="77" t="s">
        <v>8</v>
      </c>
      <c r="F14" s="79" t="s">
        <v>144</v>
      </c>
      <c r="G14" s="65"/>
      <c r="H14" s="65"/>
      <c r="I14" s="65"/>
    </row>
    <row r="15" spans="1:9" s="64" customFormat="1" ht="79.2" x14ac:dyDescent="0.25">
      <c r="A15" s="83" t="s">
        <v>145</v>
      </c>
      <c r="B15" s="78" t="s">
        <v>57</v>
      </c>
      <c r="C15" s="77" t="s">
        <v>61</v>
      </c>
      <c r="D15" s="78" t="s">
        <v>146</v>
      </c>
      <c r="E15" s="77" t="s">
        <v>8</v>
      </c>
      <c r="F15" s="79" t="s">
        <v>147</v>
      </c>
      <c r="G15" s="65"/>
      <c r="H15" s="65"/>
      <c r="I15" s="65"/>
    </row>
    <row r="16" spans="1:9" s="64" customFormat="1" ht="66" x14ac:dyDescent="0.25">
      <c r="A16" s="83" t="s">
        <v>148</v>
      </c>
      <c r="B16" s="78" t="s">
        <v>57</v>
      </c>
      <c r="C16" s="77" t="s">
        <v>4</v>
      </c>
      <c r="D16" s="78" t="s">
        <v>149</v>
      </c>
      <c r="E16" s="77" t="s">
        <v>8</v>
      </c>
      <c r="F16" s="79" t="s">
        <v>150</v>
      </c>
      <c r="G16" s="65"/>
      <c r="H16" s="65"/>
      <c r="I16" s="65"/>
    </row>
    <row r="17" spans="1:9" s="64" customFormat="1" ht="52.8" x14ac:dyDescent="0.25">
      <c r="A17" s="83" t="s">
        <v>151</v>
      </c>
      <c r="B17" s="78" t="s">
        <v>57</v>
      </c>
      <c r="C17" s="77" t="s">
        <v>4</v>
      </c>
      <c r="D17" s="78" t="s">
        <v>100</v>
      </c>
      <c r="E17" s="77" t="s">
        <v>8</v>
      </c>
      <c r="F17" s="79" t="s">
        <v>152</v>
      </c>
      <c r="G17" s="65"/>
      <c r="H17" s="65"/>
      <c r="I17" s="65"/>
    </row>
    <row r="18" spans="1:9" s="64" customFormat="1" ht="39.6" x14ac:dyDescent="0.25">
      <c r="A18" s="83" t="s">
        <v>153</v>
      </c>
      <c r="B18" s="78" t="s">
        <v>57</v>
      </c>
      <c r="C18" s="77" t="s">
        <v>4</v>
      </c>
      <c r="D18" s="78" t="s">
        <v>154</v>
      </c>
      <c r="E18" s="77" t="s">
        <v>8</v>
      </c>
      <c r="F18" s="79" t="s">
        <v>155</v>
      </c>
      <c r="G18" s="65"/>
      <c r="H18" s="65"/>
      <c r="I18" s="65"/>
    </row>
    <row r="19" spans="1:9" s="64" customFormat="1" ht="66" x14ac:dyDescent="0.25">
      <c r="A19" s="83" t="s">
        <v>156</v>
      </c>
      <c r="B19" s="78" t="s">
        <v>57</v>
      </c>
      <c r="C19" s="77" t="s">
        <v>61</v>
      </c>
      <c r="D19" s="78" t="s">
        <v>157</v>
      </c>
      <c r="E19" s="77" t="s">
        <v>8</v>
      </c>
      <c r="F19" s="79" t="s">
        <v>158</v>
      </c>
      <c r="G19" s="65"/>
      <c r="H19" s="65"/>
      <c r="I19" s="65"/>
    </row>
    <row r="20" spans="1:9" s="64" customFormat="1" ht="52.8" x14ac:dyDescent="0.25">
      <c r="A20" s="83" t="s">
        <v>159</v>
      </c>
      <c r="B20" s="78" t="s">
        <v>160</v>
      </c>
      <c r="C20" s="77" t="s">
        <v>61</v>
      </c>
      <c r="D20" s="78" t="s">
        <v>161</v>
      </c>
      <c r="E20" s="77" t="s">
        <v>8</v>
      </c>
      <c r="F20" s="79" t="s">
        <v>162</v>
      </c>
      <c r="G20" s="65"/>
      <c r="H20" s="65"/>
      <c r="I20" s="65"/>
    </row>
    <row r="21" spans="1:9" s="64" customFormat="1" ht="66" x14ac:dyDescent="0.25">
      <c r="A21" s="83" t="s">
        <v>163</v>
      </c>
      <c r="B21" s="78" t="s">
        <v>160</v>
      </c>
      <c r="C21" s="77" t="s">
        <v>121</v>
      </c>
      <c r="D21" s="78" t="s">
        <v>164</v>
      </c>
      <c r="E21" s="77" t="s">
        <v>8</v>
      </c>
      <c r="F21" s="79" t="s">
        <v>165</v>
      </c>
      <c r="G21" s="65"/>
      <c r="H21" s="65"/>
      <c r="I21" s="65"/>
    </row>
    <row r="22" spans="1:9" s="64" customFormat="1" ht="66" x14ac:dyDescent="0.25">
      <c r="A22" s="83" t="s">
        <v>166</v>
      </c>
      <c r="B22" s="78" t="s">
        <v>160</v>
      </c>
      <c r="C22" s="77" t="s">
        <v>121</v>
      </c>
      <c r="D22" s="78" t="s">
        <v>167</v>
      </c>
      <c r="E22" s="77" t="s">
        <v>8</v>
      </c>
      <c r="F22" s="79" t="s">
        <v>168</v>
      </c>
      <c r="G22" s="65"/>
      <c r="H22" s="65"/>
      <c r="I22" s="65"/>
    </row>
    <row r="23" spans="1:9" s="64" customFormat="1" ht="92.4" x14ac:dyDescent="0.25">
      <c r="A23" s="83" t="s">
        <v>169</v>
      </c>
      <c r="B23" s="78" t="s">
        <v>160</v>
      </c>
      <c r="C23" s="77" t="s">
        <v>61</v>
      </c>
      <c r="D23" s="78" t="s">
        <v>170</v>
      </c>
      <c r="E23" s="77" t="s">
        <v>8</v>
      </c>
      <c r="F23" s="79" t="s">
        <v>171</v>
      </c>
      <c r="G23" s="65"/>
      <c r="H23" s="65"/>
      <c r="I23" s="65"/>
    </row>
    <row r="24" spans="1:9" s="64" customFormat="1" ht="52.8" x14ac:dyDescent="0.25">
      <c r="A24" s="83" t="s">
        <v>172</v>
      </c>
      <c r="B24" s="78" t="s">
        <v>160</v>
      </c>
      <c r="C24" s="77" t="s">
        <v>61</v>
      </c>
      <c r="D24" s="78" t="s">
        <v>173</v>
      </c>
      <c r="E24" s="77" t="s">
        <v>8</v>
      </c>
      <c r="F24" s="79" t="s">
        <v>174</v>
      </c>
      <c r="G24" s="65"/>
      <c r="H24" s="65"/>
      <c r="I24" s="65"/>
    </row>
    <row r="25" spans="1:9" s="64" customFormat="1" ht="66" x14ac:dyDescent="0.25">
      <c r="A25" s="83" t="s">
        <v>175</v>
      </c>
      <c r="B25" s="78" t="s">
        <v>160</v>
      </c>
      <c r="C25" s="77" t="s">
        <v>61</v>
      </c>
      <c r="D25" s="78" t="s">
        <v>164</v>
      </c>
      <c r="E25" s="77" t="s">
        <v>8</v>
      </c>
      <c r="F25" s="79" t="s">
        <v>176</v>
      </c>
      <c r="G25" s="65"/>
      <c r="H25" s="65"/>
      <c r="I25" s="65"/>
    </row>
    <row r="26" spans="1:9" s="64" customFormat="1" ht="52.8" x14ac:dyDescent="0.25">
      <c r="A26" s="83" t="s">
        <v>177</v>
      </c>
      <c r="B26" s="78" t="s">
        <v>160</v>
      </c>
      <c r="C26" s="77" t="s">
        <v>4</v>
      </c>
      <c r="D26" s="78" t="s">
        <v>178</v>
      </c>
      <c r="E26" s="77" t="s">
        <v>8</v>
      </c>
      <c r="F26" s="79" t="s">
        <v>179</v>
      </c>
      <c r="G26" s="65"/>
      <c r="H26" s="65"/>
      <c r="I26" s="65"/>
    </row>
    <row r="27" spans="1:9" s="64" customFormat="1" ht="132" x14ac:dyDescent="0.25">
      <c r="A27" s="83" t="s">
        <v>180</v>
      </c>
      <c r="B27" s="78" t="s">
        <v>60</v>
      </c>
      <c r="C27" s="77" t="s">
        <v>4</v>
      </c>
      <c r="D27" s="78" t="s">
        <v>181</v>
      </c>
      <c r="E27" s="77" t="s">
        <v>8</v>
      </c>
      <c r="F27" s="79" t="s">
        <v>182</v>
      </c>
      <c r="G27" s="65"/>
      <c r="H27" s="65"/>
      <c r="I27" s="65"/>
    </row>
    <row r="28" spans="1:9" s="64" customFormat="1" ht="316.8" x14ac:dyDescent="0.25">
      <c r="A28" s="83" t="s">
        <v>183</v>
      </c>
      <c r="B28" s="78" t="s">
        <v>60</v>
      </c>
      <c r="C28" s="77" t="s">
        <v>4</v>
      </c>
      <c r="D28" s="78" t="s">
        <v>184</v>
      </c>
      <c r="E28" s="77" t="s">
        <v>8</v>
      </c>
      <c r="F28" s="79" t="s">
        <v>185</v>
      </c>
      <c r="G28" s="65"/>
      <c r="H28" s="65"/>
      <c r="I28" s="65"/>
    </row>
    <row r="29" spans="1:9" s="64" customFormat="1" ht="66" x14ac:dyDescent="0.25">
      <c r="A29" s="83" t="s">
        <v>186</v>
      </c>
      <c r="B29" s="78" t="s">
        <v>60</v>
      </c>
      <c r="C29" s="77" t="s">
        <v>4</v>
      </c>
      <c r="D29" s="78" t="s">
        <v>187</v>
      </c>
      <c r="E29" s="77" t="s">
        <v>8</v>
      </c>
      <c r="F29" s="79" t="s">
        <v>188</v>
      </c>
      <c r="G29" s="65"/>
      <c r="H29" s="65"/>
      <c r="I29" s="65"/>
    </row>
    <row r="30" spans="1:9" s="64" customFormat="1" ht="132" x14ac:dyDescent="0.25">
      <c r="A30" s="83" t="s">
        <v>189</v>
      </c>
      <c r="B30" s="78" t="s">
        <v>60</v>
      </c>
      <c r="C30" s="77" t="s">
        <v>61</v>
      </c>
      <c r="D30" s="78" t="s">
        <v>190</v>
      </c>
      <c r="E30" s="77" t="s">
        <v>8</v>
      </c>
      <c r="F30" s="79" t="s">
        <v>191</v>
      </c>
      <c r="G30" s="65"/>
      <c r="H30" s="65"/>
      <c r="I30" s="65"/>
    </row>
    <row r="31" spans="1:9" s="64" customFormat="1" ht="132" x14ac:dyDescent="0.25">
      <c r="A31" s="83" t="s">
        <v>192</v>
      </c>
      <c r="B31" s="78" t="s">
        <v>60</v>
      </c>
      <c r="C31" s="77" t="s">
        <v>61</v>
      </c>
      <c r="D31" s="78" t="s">
        <v>193</v>
      </c>
      <c r="E31" s="77" t="s">
        <v>8</v>
      </c>
      <c r="F31" s="79" t="s">
        <v>194</v>
      </c>
      <c r="G31" s="65"/>
      <c r="H31" s="65"/>
      <c r="I31" s="65"/>
    </row>
    <row r="32" spans="1:9" s="64" customFormat="1" ht="132" x14ac:dyDescent="0.25">
      <c r="A32" s="83" t="s">
        <v>195</v>
      </c>
      <c r="B32" s="78" t="s">
        <v>60</v>
      </c>
      <c r="C32" s="77" t="s">
        <v>61</v>
      </c>
      <c r="D32" s="78" t="s">
        <v>196</v>
      </c>
      <c r="E32" s="77" t="s">
        <v>8</v>
      </c>
      <c r="F32" s="79" t="s">
        <v>197</v>
      </c>
      <c r="G32" s="65"/>
      <c r="H32" s="65"/>
      <c r="I32" s="65"/>
    </row>
    <row r="33" spans="1:9" s="64" customFormat="1" ht="92.4" x14ac:dyDescent="0.25">
      <c r="A33" s="83" t="s">
        <v>198</v>
      </c>
      <c r="B33" s="78" t="s">
        <v>60</v>
      </c>
      <c r="C33" s="77" t="s">
        <v>4</v>
      </c>
      <c r="D33" s="78" t="s">
        <v>199</v>
      </c>
      <c r="E33" s="77" t="s">
        <v>8</v>
      </c>
      <c r="F33" s="79" t="s">
        <v>200</v>
      </c>
      <c r="G33" s="65"/>
      <c r="H33" s="65"/>
      <c r="I33" s="65"/>
    </row>
    <row r="34" spans="1:9" s="64" customFormat="1" ht="118.8" x14ac:dyDescent="0.25">
      <c r="A34" s="83" t="s">
        <v>201</v>
      </c>
      <c r="B34" s="78" t="s">
        <v>60</v>
      </c>
      <c r="C34" s="77" t="s">
        <v>61</v>
      </c>
      <c r="D34" s="78" t="s">
        <v>202</v>
      </c>
      <c r="E34" s="77" t="s">
        <v>8</v>
      </c>
      <c r="F34" s="79" t="s">
        <v>203</v>
      </c>
      <c r="G34" s="65"/>
      <c r="H34" s="65"/>
      <c r="I34" s="65"/>
    </row>
    <row r="35" spans="1:9" s="64" customFormat="1" ht="105.6" x14ac:dyDescent="0.25">
      <c r="A35" s="83" t="s">
        <v>204</v>
      </c>
      <c r="B35" s="78" t="s">
        <v>60</v>
      </c>
      <c r="C35" s="77" t="s">
        <v>4</v>
      </c>
      <c r="D35" s="78" t="s">
        <v>205</v>
      </c>
      <c r="E35" s="77" t="s">
        <v>8</v>
      </c>
      <c r="F35" s="79" t="s">
        <v>206</v>
      </c>
      <c r="G35" s="65"/>
      <c r="H35" s="65"/>
      <c r="I35" s="65"/>
    </row>
    <row r="36" spans="1:9" s="64" customFormat="1" ht="171.6" x14ac:dyDescent="0.25">
      <c r="A36" s="83" t="s">
        <v>207</v>
      </c>
      <c r="B36" s="78" t="s">
        <v>60</v>
      </c>
      <c r="C36" s="77" t="s">
        <v>4</v>
      </c>
      <c r="D36" s="78" t="s">
        <v>208</v>
      </c>
      <c r="E36" s="77" t="s">
        <v>8</v>
      </c>
      <c r="F36" s="79" t="s">
        <v>209</v>
      </c>
      <c r="G36" s="65"/>
      <c r="H36" s="65"/>
      <c r="I36" s="65"/>
    </row>
    <row r="37" spans="1:9" s="64" customFormat="1" ht="105.6" x14ac:dyDescent="0.25">
      <c r="A37" s="83" t="s">
        <v>210</v>
      </c>
      <c r="B37" s="78" t="s">
        <v>60</v>
      </c>
      <c r="C37" s="77" t="s">
        <v>61</v>
      </c>
      <c r="D37" s="78" t="s">
        <v>211</v>
      </c>
      <c r="E37" s="77" t="s">
        <v>8</v>
      </c>
      <c r="F37" s="79" t="s">
        <v>212</v>
      </c>
      <c r="G37" s="65"/>
      <c r="H37" s="65"/>
      <c r="I37" s="65"/>
    </row>
    <row r="38" spans="1:9" s="64" customFormat="1" ht="79.2" x14ac:dyDescent="0.25">
      <c r="A38" s="83" t="s">
        <v>213</v>
      </c>
      <c r="B38" s="78" t="s">
        <v>60</v>
      </c>
      <c r="C38" s="77" t="s">
        <v>61</v>
      </c>
      <c r="D38" s="78" t="s">
        <v>214</v>
      </c>
      <c r="E38" s="77" t="s">
        <v>8</v>
      </c>
      <c r="F38" s="79" t="s">
        <v>215</v>
      </c>
      <c r="G38" s="65"/>
      <c r="H38" s="65"/>
      <c r="I38" s="65"/>
    </row>
    <row r="39" spans="1:9" s="64" customFormat="1" ht="52.8" x14ac:dyDescent="0.25">
      <c r="A39" s="83" t="s">
        <v>216</v>
      </c>
      <c r="B39" s="78" t="s">
        <v>62</v>
      </c>
      <c r="C39" s="77" t="s">
        <v>4</v>
      </c>
      <c r="D39" s="78" t="s">
        <v>217</v>
      </c>
      <c r="E39" s="77" t="s">
        <v>8</v>
      </c>
      <c r="F39" s="79" t="s">
        <v>218</v>
      </c>
      <c r="G39" s="65"/>
      <c r="H39" s="65"/>
      <c r="I39" s="65"/>
    </row>
    <row r="40" spans="1:9" s="64" customFormat="1" ht="79.2" x14ac:dyDescent="0.25">
      <c r="A40" s="83" t="s">
        <v>219</v>
      </c>
      <c r="B40" s="78" t="s">
        <v>62</v>
      </c>
      <c r="C40" s="77" t="s">
        <v>4</v>
      </c>
      <c r="D40" s="78" t="s">
        <v>220</v>
      </c>
      <c r="E40" s="77" t="s">
        <v>8</v>
      </c>
      <c r="F40" s="79" t="s">
        <v>221</v>
      </c>
      <c r="G40" s="65"/>
      <c r="H40" s="65"/>
      <c r="I40" s="65"/>
    </row>
    <row r="41" spans="1:9" s="64" customFormat="1" ht="52.8" x14ac:dyDescent="0.25">
      <c r="A41" s="83" t="s">
        <v>222</v>
      </c>
      <c r="B41" s="78" t="s">
        <v>62</v>
      </c>
      <c r="C41" s="77" t="s">
        <v>4</v>
      </c>
      <c r="D41" s="78" t="s">
        <v>223</v>
      </c>
      <c r="E41" s="77" t="s">
        <v>8</v>
      </c>
      <c r="F41" s="81" t="s">
        <v>224</v>
      </c>
      <c r="G41" s="65"/>
      <c r="H41" s="65"/>
      <c r="I41" s="65"/>
    </row>
    <row r="42" spans="1:9" s="64" customFormat="1" ht="105.6" x14ac:dyDescent="0.25">
      <c r="A42" s="83" t="s">
        <v>225</v>
      </c>
      <c r="B42" s="78" t="s">
        <v>62</v>
      </c>
      <c r="C42" s="77" t="s">
        <v>4</v>
      </c>
      <c r="D42" s="78" t="s">
        <v>226</v>
      </c>
      <c r="E42" s="77" t="s">
        <v>8</v>
      </c>
      <c r="F42" s="81" t="s">
        <v>227</v>
      </c>
      <c r="G42" s="65"/>
      <c r="H42" s="65"/>
      <c r="I42" s="65"/>
    </row>
    <row r="43" spans="1:9" s="64" customFormat="1" ht="92.4" x14ac:dyDescent="0.25">
      <c r="A43" s="83" t="s">
        <v>228</v>
      </c>
      <c r="B43" s="78" t="s">
        <v>62</v>
      </c>
      <c r="C43" s="77" t="s">
        <v>4</v>
      </c>
      <c r="D43" s="78" t="s">
        <v>229</v>
      </c>
      <c r="E43" s="77" t="s">
        <v>8</v>
      </c>
      <c r="F43" s="79" t="s">
        <v>230</v>
      </c>
      <c r="G43" s="65"/>
      <c r="H43" s="65"/>
      <c r="I43" s="65"/>
    </row>
    <row r="44" spans="1:9" s="64" customFormat="1" ht="52.8" x14ac:dyDescent="0.25">
      <c r="A44" s="83" t="s">
        <v>231</v>
      </c>
      <c r="B44" s="78" t="s">
        <v>62</v>
      </c>
      <c r="C44" s="77" t="s">
        <v>4</v>
      </c>
      <c r="D44" s="78" t="s">
        <v>232</v>
      </c>
      <c r="E44" s="77" t="s">
        <v>8</v>
      </c>
      <c r="F44" s="79" t="s">
        <v>233</v>
      </c>
      <c r="G44" s="65"/>
      <c r="H44" s="65"/>
      <c r="I44" s="65"/>
    </row>
    <row r="45" spans="1:9" s="64" customFormat="1" ht="52.8" x14ac:dyDescent="0.25">
      <c r="A45" s="83" t="s">
        <v>234</v>
      </c>
      <c r="B45" s="78" t="s">
        <v>62</v>
      </c>
      <c r="C45" s="77" t="s">
        <v>4</v>
      </c>
      <c r="D45" s="78" t="s">
        <v>235</v>
      </c>
      <c r="E45" s="77" t="s">
        <v>8</v>
      </c>
      <c r="F45" s="79" t="s">
        <v>236</v>
      </c>
      <c r="G45" s="65"/>
      <c r="H45" s="65"/>
      <c r="I45" s="65"/>
    </row>
    <row r="46" spans="1:9" s="64" customFormat="1" ht="52.8" x14ac:dyDescent="0.25">
      <c r="A46" s="83" t="s">
        <v>237</v>
      </c>
      <c r="B46" s="78" t="s">
        <v>62</v>
      </c>
      <c r="C46" s="77" t="s">
        <v>4</v>
      </c>
      <c r="D46" s="78" t="s">
        <v>238</v>
      </c>
      <c r="E46" s="77" t="s">
        <v>8</v>
      </c>
      <c r="F46" s="79" t="s">
        <v>239</v>
      </c>
      <c r="G46" s="65"/>
      <c r="H46" s="65"/>
      <c r="I46" s="65"/>
    </row>
    <row r="47" spans="1:9" s="64" customFormat="1" ht="66" x14ac:dyDescent="0.25">
      <c r="A47" s="83" t="s">
        <v>240</v>
      </c>
      <c r="B47" s="78" t="s">
        <v>62</v>
      </c>
      <c r="C47" s="77" t="s">
        <v>4</v>
      </c>
      <c r="D47" s="78" t="s">
        <v>241</v>
      </c>
      <c r="E47" s="77" t="s">
        <v>8</v>
      </c>
      <c r="F47" s="79" t="s">
        <v>242</v>
      </c>
      <c r="G47" s="65"/>
      <c r="H47" s="65"/>
      <c r="I47" s="65"/>
    </row>
    <row r="48" spans="1:9" s="64" customFormat="1" ht="66" x14ac:dyDescent="0.25">
      <c r="A48" s="83" t="s">
        <v>243</v>
      </c>
      <c r="B48" s="78" t="s">
        <v>62</v>
      </c>
      <c r="C48" s="77" t="s">
        <v>4</v>
      </c>
      <c r="D48" s="78" t="s">
        <v>244</v>
      </c>
      <c r="E48" s="77" t="s">
        <v>8</v>
      </c>
      <c r="F48" s="79" t="s">
        <v>245</v>
      </c>
      <c r="G48" s="65"/>
      <c r="H48" s="65"/>
      <c r="I48" s="65"/>
    </row>
    <row r="49" spans="1:9" s="64" customFormat="1" ht="92.4" x14ac:dyDescent="0.25">
      <c r="A49" s="83" t="s">
        <v>246</v>
      </c>
      <c r="B49" s="78" t="s">
        <v>62</v>
      </c>
      <c r="C49" s="77" t="s">
        <v>4</v>
      </c>
      <c r="D49" s="78" t="s">
        <v>247</v>
      </c>
      <c r="E49" s="77" t="s">
        <v>8</v>
      </c>
      <c r="F49" s="79" t="s">
        <v>248</v>
      </c>
      <c r="G49" s="65"/>
      <c r="H49" s="65"/>
      <c r="I49" s="65"/>
    </row>
    <row r="50" spans="1:9" s="64" customFormat="1" ht="66" x14ac:dyDescent="0.25">
      <c r="A50" s="83" t="s">
        <v>249</v>
      </c>
      <c r="B50" s="78" t="s">
        <v>62</v>
      </c>
      <c r="C50" s="77" t="s">
        <v>4</v>
      </c>
      <c r="D50" s="78" t="s">
        <v>250</v>
      </c>
      <c r="E50" s="77" t="s">
        <v>8</v>
      </c>
      <c r="F50" s="79" t="s">
        <v>251</v>
      </c>
      <c r="G50" s="65"/>
      <c r="H50" s="65"/>
      <c r="I50" s="65"/>
    </row>
    <row r="51" spans="1:9" s="64" customFormat="1" ht="52.8" x14ac:dyDescent="0.25">
      <c r="A51" s="83" t="s">
        <v>252</v>
      </c>
      <c r="B51" s="78" t="s">
        <v>62</v>
      </c>
      <c r="C51" s="77" t="s">
        <v>4</v>
      </c>
      <c r="D51" s="78" t="s">
        <v>229</v>
      </c>
      <c r="E51" s="77" t="s">
        <v>8</v>
      </c>
      <c r="F51" s="79" t="s">
        <v>253</v>
      </c>
      <c r="G51" s="65"/>
      <c r="H51" s="65"/>
      <c r="I51" s="65"/>
    </row>
    <row r="52" spans="1:9" s="64" customFormat="1" ht="105.6" x14ac:dyDescent="0.25">
      <c r="A52" s="83" t="s">
        <v>254</v>
      </c>
      <c r="B52" s="78" t="s">
        <v>66</v>
      </c>
      <c r="C52" s="77" t="s">
        <v>4</v>
      </c>
      <c r="D52" s="78" t="s">
        <v>255</v>
      </c>
      <c r="E52" s="77" t="s">
        <v>8</v>
      </c>
      <c r="F52" s="79" t="s">
        <v>256</v>
      </c>
      <c r="G52" s="65"/>
      <c r="H52" s="65"/>
      <c r="I52" s="65"/>
    </row>
    <row r="53" spans="1:9" s="64" customFormat="1" ht="132" x14ac:dyDescent="0.25">
      <c r="A53" s="83" t="s">
        <v>257</v>
      </c>
      <c r="B53" s="78" t="s">
        <v>66</v>
      </c>
      <c r="C53" s="77" t="s">
        <v>4</v>
      </c>
      <c r="D53" s="78" t="s">
        <v>258</v>
      </c>
      <c r="E53" s="77" t="s">
        <v>8</v>
      </c>
      <c r="F53" s="79" t="s">
        <v>259</v>
      </c>
      <c r="G53" s="65"/>
      <c r="H53" s="65"/>
      <c r="I53" s="65"/>
    </row>
    <row r="54" spans="1:9" s="64" customFormat="1" ht="158.4" x14ac:dyDescent="0.25">
      <c r="A54" s="83" t="s">
        <v>260</v>
      </c>
      <c r="B54" s="78" t="s">
        <v>66</v>
      </c>
      <c r="C54" s="77" t="s">
        <v>4</v>
      </c>
      <c r="D54" s="78" t="s">
        <v>99</v>
      </c>
      <c r="E54" s="77" t="s">
        <v>8</v>
      </c>
      <c r="F54" s="79" t="s">
        <v>261</v>
      </c>
      <c r="G54" s="65"/>
      <c r="H54" s="65"/>
      <c r="I54" s="65"/>
    </row>
    <row r="55" spans="1:9" s="64" customFormat="1" ht="118.8" x14ac:dyDescent="0.25">
      <c r="A55" s="83" t="s">
        <v>262</v>
      </c>
      <c r="B55" s="78" t="s">
        <v>66</v>
      </c>
      <c r="C55" s="77" t="s">
        <v>4</v>
      </c>
      <c r="D55" s="78" t="s">
        <v>263</v>
      </c>
      <c r="E55" s="77" t="s">
        <v>8</v>
      </c>
      <c r="F55" s="79" t="s">
        <v>264</v>
      </c>
      <c r="G55" s="65"/>
      <c r="H55" s="65"/>
      <c r="I55" s="65"/>
    </row>
    <row r="56" spans="1:9" s="64" customFormat="1" ht="66" x14ac:dyDescent="0.25">
      <c r="A56" s="83" t="s">
        <v>265</v>
      </c>
      <c r="B56" s="78" t="s">
        <v>63</v>
      </c>
      <c r="C56" s="77" t="s">
        <v>4</v>
      </c>
      <c r="D56" s="78" t="s">
        <v>266</v>
      </c>
      <c r="E56" s="77" t="s">
        <v>8</v>
      </c>
      <c r="F56" s="79" t="s">
        <v>267</v>
      </c>
      <c r="G56" s="65"/>
      <c r="H56" s="65"/>
      <c r="I56" s="65"/>
    </row>
    <row r="57" spans="1:9" s="64" customFormat="1" ht="66" x14ac:dyDescent="0.25">
      <c r="A57" s="83" t="s">
        <v>268</v>
      </c>
      <c r="B57" s="78" t="s">
        <v>63</v>
      </c>
      <c r="C57" s="77" t="s">
        <v>4</v>
      </c>
      <c r="D57" s="78" t="s">
        <v>269</v>
      </c>
      <c r="E57" s="77" t="s">
        <v>8</v>
      </c>
      <c r="F57" s="79" t="s">
        <v>270</v>
      </c>
      <c r="G57" s="65"/>
      <c r="H57" s="65"/>
      <c r="I57" s="65"/>
    </row>
    <row r="58" spans="1:9" s="64" customFormat="1" ht="105.6" x14ac:dyDescent="0.25">
      <c r="A58" s="83" t="s">
        <v>271</v>
      </c>
      <c r="B58" s="78" t="s">
        <v>63</v>
      </c>
      <c r="C58" s="77" t="s">
        <v>4</v>
      </c>
      <c r="D58" s="78" t="s">
        <v>272</v>
      </c>
      <c r="E58" s="77" t="s">
        <v>8</v>
      </c>
      <c r="F58" s="79" t="s">
        <v>273</v>
      </c>
      <c r="G58" s="65"/>
      <c r="H58" s="65"/>
      <c r="I58" s="65"/>
    </row>
    <row r="59" spans="1:9" s="64" customFormat="1" ht="105.6" x14ac:dyDescent="0.25">
      <c r="A59" s="83" t="s">
        <v>274</v>
      </c>
      <c r="B59" s="78" t="s">
        <v>63</v>
      </c>
      <c r="C59" s="77" t="s">
        <v>4</v>
      </c>
      <c r="D59" s="78" t="s">
        <v>275</v>
      </c>
      <c r="E59" s="77" t="s">
        <v>8</v>
      </c>
      <c r="F59" s="79" t="s">
        <v>276</v>
      </c>
      <c r="G59" s="65"/>
      <c r="H59" s="65"/>
      <c r="I59" s="65"/>
    </row>
    <row r="60" spans="1:9" s="64" customFormat="1" ht="105.6" x14ac:dyDescent="0.25">
      <c r="A60" s="83" t="s">
        <v>277</v>
      </c>
      <c r="B60" s="78" t="s">
        <v>63</v>
      </c>
      <c r="C60" s="77" t="s">
        <v>4</v>
      </c>
      <c r="D60" s="78" t="s">
        <v>278</v>
      </c>
      <c r="E60" s="77" t="s">
        <v>8</v>
      </c>
      <c r="F60" s="79" t="s">
        <v>279</v>
      </c>
      <c r="G60" s="65"/>
      <c r="H60" s="65"/>
      <c r="I60" s="65"/>
    </row>
    <row r="61" spans="1:9" s="64" customFormat="1" ht="118.8" x14ac:dyDescent="0.25">
      <c r="A61" s="83" t="s">
        <v>280</v>
      </c>
      <c r="B61" s="78" t="s">
        <v>64</v>
      </c>
      <c r="C61" s="77" t="s">
        <v>4</v>
      </c>
      <c r="D61" s="78" t="s">
        <v>281</v>
      </c>
      <c r="E61" s="77" t="s">
        <v>8</v>
      </c>
      <c r="F61" s="79" t="s">
        <v>282</v>
      </c>
      <c r="G61" s="65"/>
      <c r="H61" s="65"/>
      <c r="I61" s="65"/>
    </row>
    <row r="62" spans="1:9" s="64" customFormat="1" ht="132" x14ac:dyDescent="0.25">
      <c r="A62" s="83" t="s">
        <v>283</v>
      </c>
      <c r="B62" s="78" t="s">
        <v>64</v>
      </c>
      <c r="C62" s="77" t="s">
        <v>4</v>
      </c>
      <c r="D62" s="78" t="s">
        <v>284</v>
      </c>
      <c r="E62" s="77" t="s">
        <v>8</v>
      </c>
      <c r="F62" s="79" t="s">
        <v>285</v>
      </c>
      <c r="G62" s="65"/>
      <c r="H62" s="65"/>
      <c r="I62" s="65"/>
    </row>
    <row r="63" spans="1:9" s="64" customFormat="1" ht="66" x14ac:dyDescent="0.25">
      <c r="A63" s="83" t="s">
        <v>286</v>
      </c>
      <c r="B63" s="78" t="s">
        <v>64</v>
      </c>
      <c r="C63" s="77" t="s">
        <v>61</v>
      </c>
      <c r="D63" s="78" t="s">
        <v>65</v>
      </c>
      <c r="E63" s="77" t="s">
        <v>8</v>
      </c>
      <c r="F63" s="79" t="s">
        <v>287</v>
      </c>
      <c r="G63" s="65"/>
      <c r="H63" s="65"/>
      <c r="I63" s="65"/>
    </row>
    <row r="64" spans="1:9" s="64" customFormat="1" ht="52.8" x14ac:dyDescent="0.25">
      <c r="A64" s="83" t="s">
        <v>288</v>
      </c>
      <c r="B64" s="78" t="s">
        <v>64</v>
      </c>
      <c r="C64" s="77" t="s">
        <v>4</v>
      </c>
      <c r="D64" s="78" t="s">
        <v>289</v>
      </c>
      <c r="E64" s="77" t="s">
        <v>8</v>
      </c>
      <c r="F64" s="79" t="s">
        <v>290</v>
      </c>
      <c r="G64" s="65"/>
      <c r="H64" s="65"/>
      <c r="I64" s="65"/>
    </row>
    <row r="65" spans="1:9" s="64" customFormat="1" ht="39.6" x14ac:dyDescent="0.25">
      <c r="A65" s="83" t="s">
        <v>291</v>
      </c>
      <c r="B65" s="78" t="s">
        <v>64</v>
      </c>
      <c r="C65" s="77" t="s">
        <v>4</v>
      </c>
      <c r="D65" s="78" t="s">
        <v>292</v>
      </c>
      <c r="E65" s="77" t="s">
        <v>8</v>
      </c>
      <c r="F65" s="79" t="s">
        <v>293</v>
      </c>
      <c r="G65" s="65"/>
      <c r="H65" s="65"/>
      <c r="I65" s="65"/>
    </row>
    <row r="66" spans="1:9" s="64" customFormat="1" ht="39.6" x14ac:dyDescent="0.25">
      <c r="A66" s="83" t="s">
        <v>294</v>
      </c>
      <c r="B66" s="78" t="s">
        <v>64</v>
      </c>
      <c r="C66" s="77" t="s">
        <v>4</v>
      </c>
      <c r="D66" s="78" t="s">
        <v>295</v>
      </c>
      <c r="E66" s="77" t="s">
        <v>8</v>
      </c>
      <c r="F66" s="80" t="s">
        <v>296</v>
      </c>
      <c r="G66" s="65"/>
      <c r="H66" s="65"/>
      <c r="I66" s="65"/>
    </row>
    <row r="67" spans="1:9" s="64" customFormat="1" ht="66" x14ac:dyDescent="0.25">
      <c r="A67" s="83" t="s">
        <v>297</v>
      </c>
      <c r="B67" s="78" t="s">
        <v>64</v>
      </c>
      <c r="C67" s="77" t="s">
        <v>4</v>
      </c>
      <c r="D67" s="78" t="s">
        <v>298</v>
      </c>
      <c r="E67" s="77" t="s">
        <v>15</v>
      </c>
      <c r="F67" s="79" t="s">
        <v>299</v>
      </c>
      <c r="G67" s="65"/>
      <c r="H67" s="65"/>
      <c r="I67" s="65"/>
    </row>
    <row r="68" spans="1:9" s="64" customFormat="1" ht="26.4" x14ac:dyDescent="0.25">
      <c r="A68" s="83" t="s">
        <v>300</v>
      </c>
      <c r="B68" s="78" t="s">
        <v>69</v>
      </c>
      <c r="C68" s="77" t="s">
        <v>4</v>
      </c>
      <c r="D68" s="78" t="s">
        <v>301</v>
      </c>
      <c r="E68" s="77" t="s">
        <v>15</v>
      </c>
      <c r="F68" s="79" t="s">
        <v>302</v>
      </c>
      <c r="G68" s="65"/>
      <c r="H68" s="65"/>
      <c r="I68" s="65"/>
    </row>
    <row r="69" spans="1:9" s="64" customFormat="1" ht="52.8" x14ac:dyDescent="0.25">
      <c r="A69" s="83" t="s">
        <v>303</v>
      </c>
      <c r="B69" s="78" t="s">
        <v>68</v>
      </c>
      <c r="C69" s="77" t="s">
        <v>4</v>
      </c>
      <c r="D69" s="78" t="s">
        <v>304</v>
      </c>
      <c r="E69" s="77" t="s">
        <v>9</v>
      </c>
      <c r="F69" s="79" t="s">
        <v>305</v>
      </c>
      <c r="G69" s="65"/>
      <c r="H69" s="65"/>
      <c r="I69" s="65"/>
    </row>
    <row r="70" spans="1:9" s="64" customFormat="1" ht="52.8" x14ac:dyDescent="0.25">
      <c r="A70" s="83" t="s">
        <v>306</v>
      </c>
      <c r="B70" s="78" t="s">
        <v>74</v>
      </c>
      <c r="C70" s="77" t="s">
        <v>4</v>
      </c>
      <c r="D70" s="78" t="s">
        <v>307</v>
      </c>
      <c r="E70" s="77" t="s">
        <v>8</v>
      </c>
      <c r="F70" s="79" t="s">
        <v>308</v>
      </c>
      <c r="G70" s="65"/>
      <c r="H70" s="65"/>
      <c r="I70" s="65"/>
    </row>
    <row r="71" spans="1:9" s="64" customFormat="1" ht="52.8" x14ac:dyDescent="0.25">
      <c r="A71" s="83" t="s">
        <v>309</v>
      </c>
      <c r="B71" s="78" t="s">
        <v>74</v>
      </c>
      <c r="C71" s="77" t="s">
        <v>4</v>
      </c>
      <c r="D71" s="78" t="s">
        <v>307</v>
      </c>
      <c r="E71" s="77" t="s">
        <v>10</v>
      </c>
      <c r="F71" s="81" t="s">
        <v>310</v>
      </c>
      <c r="G71" s="65"/>
      <c r="H71" s="65"/>
      <c r="I71" s="65"/>
    </row>
    <row r="72" spans="1:9" s="64" customFormat="1" ht="52.8" x14ac:dyDescent="0.25">
      <c r="A72" s="83" t="s">
        <v>311</v>
      </c>
      <c r="B72" s="78" t="s">
        <v>312</v>
      </c>
      <c r="C72" s="77" t="s">
        <v>4</v>
      </c>
      <c r="D72" s="78" t="s">
        <v>67</v>
      </c>
      <c r="E72" s="77" t="s">
        <v>10</v>
      </c>
      <c r="F72" s="79" t="s">
        <v>313</v>
      </c>
      <c r="G72" s="65"/>
      <c r="H72" s="65"/>
      <c r="I72" s="65"/>
    </row>
    <row r="73" spans="1:9" s="64" customFormat="1" ht="52.8" x14ac:dyDescent="0.25">
      <c r="A73" s="83" t="s">
        <v>314</v>
      </c>
      <c r="B73" s="78" t="s">
        <v>312</v>
      </c>
      <c r="C73" s="77" t="s">
        <v>4</v>
      </c>
      <c r="D73" s="78" t="s">
        <v>67</v>
      </c>
      <c r="E73" s="77" t="s">
        <v>11</v>
      </c>
      <c r="F73" s="79" t="s">
        <v>313</v>
      </c>
      <c r="G73" s="65"/>
      <c r="H73" s="65"/>
      <c r="I73" s="65"/>
    </row>
    <row r="74" spans="1:9" s="64" customFormat="1" ht="39.6" x14ac:dyDescent="0.25">
      <c r="A74" s="83" t="s">
        <v>315</v>
      </c>
      <c r="B74" s="78" t="s">
        <v>312</v>
      </c>
      <c r="C74" s="77" t="s">
        <v>59</v>
      </c>
      <c r="D74" s="78" t="s">
        <v>67</v>
      </c>
      <c r="E74" s="77" t="s">
        <v>92</v>
      </c>
      <c r="F74" s="79" t="s">
        <v>316</v>
      </c>
      <c r="G74" s="65"/>
      <c r="H74" s="65"/>
      <c r="I74" s="65"/>
    </row>
    <row r="75" spans="1:9" s="64" customFormat="1" ht="39.6" x14ac:dyDescent="0.25">
      <c r="A75" s="83" t="s">
        <v>317</v>
      </c>
      <c r="B75" s="78" t="s">
        <v>312</v>
      </c>
      <c r="C75" s="77" t="s">
        <v>59</v>
      </c>
      <c r="D75" s="78" t="s">
        <v>67</v>
      </c>
      <c r="E75" s="77" t="s">
        <v>10</v>
      </c>
      <c r="F75" s="79" t="s">
        <v>316</v>
      </c>
      <c r="G75" s="65"/>
      <c r="H75" s="65"/>
      <c r="I75" s="65"/>
    </row>
    <row r="76" spans="1:9" s="64" customFormat="1" ht="39.6" x14ac:dyDescent="0.25">
      <c r="A76" s="83" t="s">
        <v>318</v>
      </c>
      <c r="B76" s="78" t="s">
        <v>312</v>
      </c>
      <c r="C76" s="77" t="s">
        <v>59</v>
      </c>
      <c r="D76" s="78" t="s">
        <v>67</v>
      </c>
      <c r="E76" s="77" t="s">
        <v>94</v>
      </c>
      <c r="F76" s="79" t="s">
        <v>316</v>
      </c>
      <c r="G76" s="65"/>
      <c r="H76" s="65"/>
      <c r="I76" s="65"/>
    </row>
    <row r="77" spans="1:9" s="64" customFormat="1" ht="28.8" x14ac:dyDescent="0.25">
      <c r="A77" s="83" t="s">
        <v>319</v>
      </c>
      <c r="B77" s="78" t="s">
        <v>31</v>
      </c>
      <c r="C77" s="77" t="s">
        <v>4</v>
      </c>
      <c r="D77" s="78" t="s">
        <v>320</v>
      </c>
      <c r="E77" s="77" t="s">
        <v>8</v>
      </c>
      <c r="F77" s="79" t="s">
        <v>321</v>
      </c>
      <c r="G77" s="65"/>
      <c r="H77" s="65"/>
      <c r="I77" s="65"/>
    </row>
    <row r="78" spans="1:9" s="64" customFormat="1" ht="39.6" x14ac:dyDescent="0.25">
      <c r="A78" s="83" t="s">
        <v>322</v>
      </c>
      <c r="B78" s="78" t="s">
        <v>31</v>
      </c>
      <c r="C78" s="77" t="s">
        <v>4</v>
      </c>
      <c r="D78" s="78" t="s">
        <v>323</v>
      </c>
      <c r="E78" s="77" t="s">
        <v>324</v>
      </c>
      <c r="F78" s="79" t="s">
        <v>325</v>
      </c>
      <c r="G78" s="65"/>
      <c r="H78" s="65"/>
      <c r="I78" s="65"/>
    </row>
    <row r="79" spans="1:9" s="64" customFormat="1" ht="39.6" x14ac:dyDescent="0.25">
      <c r="A79" s="83" t="s">
        <v>326</v>
      </c>
      <c r="B79" s="78" t="s">
        <v>31</v>
      </c>
      <c r="C79" s="77" t="s">
        <v>4</v>
      </c>
      <c r="D79" s="78" t="s">
        <v>323</v>
      </c>
      <c r="E79" s="77" t="s">
        <v>15</v>
      </c>
      <c r="F79" s="79" t="s">
        <v>325</v>
      </c>
      <c r="G79" s="65"/>
      <c r="H79" s="65"/>
      <c r="I79" s="65"/>
    </row>
    <row r="80" spans="1:9" s="64" customFormat="1" ht="39.6" x14ac:dyDescent="0.25">
      <c r="A80" s="83" t="s">
        <v>327</v>
      </c>
      <c r="B80" s="78" t="s">
        <v>31</v>
      </c>
      <c r="C80" s="77" t="s">
        <v>4</v>
      </c>
      <c r="D80" s="78" t="s">
        <v>328</v>
      </c>
      <c r="E80" s="77" t="s">
        <v>8</v>
      </c>
      <c r="F80" s="79" t="s">
        <v>329</v>
      </c>
      <c r="G80" s="65"/>
      <c r="H80" s="65"/>
      <c r="I80" s="65"/>
    </row>
    <row r="81" spans="1:9" s="64" customFormat="1" x14ac:dyDescent="0.25">
      <c r="A81" s="83" t="s">
        <v>330</v>
      </c>
      <c r="B81" s="78" t="s">
        <v>31</v>
      </c>
      <c r="C81" s="77" t="s">
        <v>4</v>
      </c>
      <c r="D81" s="78" t="s">
        <v>331</v>
      </c>
      <c r="E81" s="77" t="s">
        <v>12</v>
      </c>
      <c r="F81" s="79" t="s">
        <v>332</v>
      </c>
      <c r="G81" s="65"/>
      <c r="H81" s="65"/>
      <c r="I81" s="65"/>
    </row>
    <row r="82" spans="1:9" s="64" customFormat="1" x14ac:dyDescent="0.25">
      <c r="A82" s="83" t="s">
        <v>333</v>
      </c>
      <c r="B82" s="78" t="s">
        <v>31</v>
      </c>
      <c r="C82" s="77" t="s">
        <v>4</v>
      </c>
      <c r="D82" s="78" t="s">
        <v>331</v>
      </c>
      <c r="E82" s="77" t="s">
        <v>334</v>
      </c>
      <c r="F82" s="79" t="s">
        <v>332</v>
      </c>
      <c r="G82" s="65"/>
      <c r="H82" s="65"/>
      <c r="I82" s="65"/>
    </row>
    <row r="83" spans="1:9" s="64" customFormat="1" ht="39.6" x14ac:dyDescent="0.25">
      <c r="A83" s="83" t="s">
        <v>335</v>
      </c>
      <c r="B83" s="78" t="s">
        <v>98</v>
      </c>
      <c r="C83" s="77" t="s">
        <v>4</v>
      </c>
      <c r="D83" s="78" t="s">
        <v>336</v>
      </c>
      <c r="E83" s="77" t="s">
        <v>8</v>
      </c>
      <c r="F83" s="79" t="s">
        <v>337</v>
      </c>
      <c r="G83" s="65"/>
      <c r="H83" s="65"/>
      <c r="I83" s="65"/>
    </row>
    <row r="84" spans="1:9" s="64" customFormat="1" ht="28.8" x14ac:dyDescent="0.25">
      <c r="A84" s="83" t="s">
        <v>338</v>
      </c>
      <c r="B84" s="78" t="s">
        <v>71</v>
      </c>
      <c r="C84" s="77" t="s">
        <v>4</v>
      </c>
      <c r="D84" s="78" t="s">
        <v>339</v>
      </c>
      <c r="E84" s="77" t="s">
        <v>8</v>
      </c>
      <c r="F84" s="79" t="s">
        <v>340</v>
      </c>
      <c r="G84" s="65"/>
      <c r="H84" s="65"/>
      <c r="I84" s="65"/>
    </row>
    <row r="85" spans="1:9" s="64" customFormat="1" ht="39.6" x14ac:dyDescent="0.25">
      <c r="A85" s="83" t="s">
        <v>341</v>
      </c>
      <c r="B85" s="78" t="s">
        <v>71</v>
      </c>
      <c r="C85" s="77" t="s">
        <v>4</v>
      </c>
      <c r="D85" s="78" t="s">
        <v>342</v>
      </c>
      <c r="E85" s="77" t="s">
        <v>8</v>
      </c>
      <c r="F85" s="79" t="s">
        <v>343</v>
      </c>
      <c r="G85" s="65"/>
      <c r="H85" s="65"/>
      <c r="I85" s="65"/>
    </row>
    <row r="86" spans="1:9" s="64" customFormat="1" ht="92.4" x14ac:dyDescent="0.25">
      <c r="A86" s="83" t="s">
        <v>344</v>
      </c>
      <c r="B86" s="78" t="s">
        <v>71</v>
      </c>
      <c r="C86" s="77" t="s">
        <v>4</v>
      </c>
      <c r="D86" s="78" t="s">
        <v>345</v>
      </c>
      <c r="E86" s="77" t="s">
        <v>8</v>
      </c>
      <c r="F86" s="79" t="s">
        <v>346</v>
      </c>
      <c r="G86" s="65"/>
      <c r="H86" s="65"/>
      <c r="I86" s="65"/>
    </row>
    <row r="87" spans="1:9" s="64" customFormat="1" ht="52.8" x14ac:dyDescent="0.25">
      <c r="A87" s="83" t="s">
        <v>347</v>
      </c>
      <c r="B87" s="78" t="s">
        <v>71</v>
      </c>
      <c r="C87" s="77" t="s">
        <v>6</v>
      </c>
      <c r="D87" s="78" t="s">
        <v>348</v>
      </c>
      <c r="E87" s="77" t="s">
        <v>8</v>
      </c>
      <c r="F87" s="79" t="s">
        <v>349</v>
      </c>
      <c r="G87" s="65"/>
      <c r="H87" s="65"/>
      <c r="I87" s="65"/>
    </row>
    <row r="88" spans="1:9" s="64" customFormat="1" ht="66" x14ac:dyDescent="0.25">
      <c r="A88" s="83" t="s">
        <v>350</v>
      </c>
      <c r="B88" s="78" t="s">
        <v>71</v>
      </c>
      <c r="C88" s="77" t="s">
        <v>59</v>
      </c>
      <c r="D88" s="78" t="s">
        <v>351</v>
      </c>
      <c r="E88" s="77" t="s">
        <v>8</v>
      </c>
      <c r="F88" s="79" t="s">
        <v>352</v>
      </c>
      <c r="G88" s="65"/>
      <c r="H88" s="65"/>
      <c r="I88" s="65"/>
    </row>
    <row r="89" spans="1:9" s="64" customFormat="1" ht="39.6" x14ac:dyDescent="0.25">
      <c r="A89" s="83" t="s">
        <v>353</v>
      </c>
      <c r="B89" s="78" t="s">
        <v>71</v>
      </c>
      <c r="C89" s="77" t="s">
        <v>4</v>
      </c>
      <c r="D89" s="78" t="s">
        <v>354</v>
      </c>
      <c r="E89" s="77" t="s">
        <v>8</v>
      </c>
      <c r="F89" s="79" t="s">
        <v>355</v>
      </c>
      <c r="G89" s="65"/>
      <c r="H89" s="65"/>
      <c r="I89" s="65"/>
    </row>
    <row r="90" spans="1:9" s="64" customFormat="1" ht="43.2" x14ac:dyDescent="0.25">
      <c r="A90" s="83" t="s">
        <v>356</v>
      </c>
      <c r="B90" s="78" t="s">
        <v>71</v>
      </c>
      <c r="C90" s="77" t="s">
        <v>59</v>
      </c>
      <c r="D90" s="78" t="s">
        <v>357</v>
      </c>
      <c r="E90" s="77" t="s">
        <v>8</v>
      </c>
      <c r="F90" s="79" t="s">
        <v>358</v>
      </c>
      <c r="G90" s="65"/>
      <c r="H90" s="65"/>
      <c r="I90" s="65"/>
    </row>
    <row r="91" spans="1:9" s="64" customFormat="1" ht="52.8" x14ac:dyDescent="0.25">
      <c r="A91" s="83" t="s">
        <v>359</v>
      </c>
      <c r="B91" s="78" t="s">
        <v>71</v>
      </c>
      <c r="C91" s="77" t="s">
        <v>4</v>
      </c>
      <c r="D91" s="78" t="s">
        <v>360</v>
      </c>
      <c r="E91" s="77" t="s">
        <v>8</v>
      </c>
      <c r="F91" s="79" t="s">
        <v>361</v>
      </c>
      <c r="G91" s="65"/>
      <c r="H91" s="65"/>
      <c r="I91" s="65"/>
    </row>
    <row r="92" spans="1:9" s="64" customFormat="1" ht="26.4" x14ac:dyDescent="0.25">
      <c r="A92" s="83" t="s">
        <v>362</v>
      </c>
      <c r="B92" s="78" t="s">
        <v>363</v>
      </c>
      <c r="C92" s="77" t="s">
        <v>4</v>
      </c>
      <c r="D92" s="78" t="s">
        <v>364</v>
      </c>
      <c r="E92" s="77" t="s">
        <v>8</v>
      </c>
      <c r="F92" s="79" t="s">
        <v>365</v>
      </c>
      <c r="G92" s="65"/>
      <c r="H92" s="65"/>
      <c r="I92" s="65"/>
    </row>
    <row r="93" spans="1:9" s="64" customFormat="1" ht="26.4" x14ac:dyDescent="0.25">
      <c r="A93" s="83" t="s">
        <v>366</v>
      </c>
      <c r="B93" s="78" t="s">
        <v>363</v>
      </c>
      <c r="C93" s="77" t="s">
        <v>6</v>
      </c>
      <c r="D93" s="78" t="s">
        <v>364</v>
      </c>
      <c r="E93" s="77" t="s">
        <v>8</v>
      </c>
      <c r="F93" s="79" t="s">
        <v>367</v>
      </c>
      <c r="G93" s="65"/>
      <c r="H93" s="65"/>
      <c r="I93" s="65"/>
    </row>
    <row r="94" spans="1:9" s="64" customFormat="1" ht="79.2" x14ac:dyDescent="0.25">
      <c r="A94" s="83" t="s">
        <v>368</v>
      </c>
      <c r="B94" s="78" t="s">
        <v>97</v>
      </c>
      <c r="C94" s="77" t="s">
        <v>121</v>
      </c>
      <c r="D94" s="78" t="s">
        <v>369</v>
      </c>
      <c r="E94" s="77" t="s">
        <v>8</v>
      </c>
      <c r="F94" s="79" t="s">
        <v>370</v>
      </c>
      <c r="G94" s="65"/>
      <c r="H94" s="65"/>
      <c r="I94" s="65"/>
    </row>
    <row r="95" spans="1:9" s="64" customFormat="1" ht="28.8" x14ac:dyDescent="0.25">
      <c r="A95" s="83" t="s">
        <v>371</v>
      </c>
      <c r="B95" s="78" t="s">
        <v>70</v>
      </c>
      <c r="C95" s="77" t="s">
        <v>4</v>
      </c>
      <c r="D95" s="78" t="s">
        <v>372</v>
      </c>
      <c r="E95" s="77" t="s">
        <v>8</v>
      </c>
      <c r="F95" s="79" t="s">
        <v>373</v>
      </c>
      <c r="G95" s="65"/>
      <c r="H95" s="65"/>
      <c r="I95" s="65"/>
    </row>
    <row r="96" spans="1:9" s="64" customFormat="1" ht="66" x14ac:dyDescent="0.25">
      <c r="A96" s="83" t="s">
        <v>374</v>
      </c>
      <c r="B96" s="78" t="s">
        <v>375</v>
      </c>
      <c r="C96" s="77" t="s">
        <v>61</v>
      </c>
      <c r="D96" s="78" t="s">
        <v>376</v>
      </c>
      <c r="E96" s="77" t="s">
        <v>8</v>
      </c>
      <c r="F96" s="79" t="s">
        <v>377</v>
      </c>
      <c r="G96" s="65"/>
      <c r="H96" s="65"/>
      <c r="I96" s="65"/>
    </row>
    <row r="97" spans="1:9" s="64" customFormat="1" ht="52.8" x14ac:dyDescent="0.25">
      <c r="A97" s="83" t="s">
        <v>378</v>
      </c>
      <c r="B97" s="78" t="s">
        <v>375</v>
      </c>
      <c r="C97" s="77" t="s">
        <v>4</v>
      </c>
      <c r="D97" s="78" t="s">
        <v>72</v>
      </c>
      <c r="E97" s="77" t="s">
        <v>8</v>
      </c>
      <c r="F97" s="79" t="s">
        <v>379</v>
      </c>
      <c r="G97" s="65"/>
      <c r="H97" s="65"/>
      <c r="I97" s="65"/>
    </row>
    <row r="98" spans="1:9" s="64" customFormat="1" ht="92.4" x14ac:dyDescent="0.25">
      <c r="A98" s="83" t="s">
        <v>380</v>
      </c>
      <c r="B98" s="78" t="s">
        <v>73</v>
      </c>
      <c r="C98" s="77" t="s">
        <v>59</v>
      </c>
      <c r="D98" s="78" t="s">
        <v>381</v>
      </c>
      <c r="E98" s="77" t="s">
        <v>8</v>
      </c>
      <c r="F98" s="79" t="s">
        <v>382</v>
      </c>
      <c r="G98" s="65"/>
      <c r="H98" s="65"/>
      <c r="I98" s="65"/>
    </row>
    <row r="99" spans="1:9" s="64" customFormat="1" ht="66" x14ac:dyDescent="0.25">
      <c r="A99" s="83" t="s">
        <v>383</v>
      </c>
      <c r="B99" s="78" t="s">
        <v>96</v>
      </c>
      <c r="C99" s="77" t="s">
        <v>4</v>
      </c>
      <c r="D99" s="78" t="s">
        <v>384</v>
      </c>
      <c r="E99" s="77" t="s">
        <v>13</v>
      </c>
      <c r="F99" s="79" t="s">
        <v>385</v>
      </c>
      <c r="G99" s="65"/>
      <c r="H99" s="65"/>
      <c r="I99" s="65"/>
    </row>
    <row r="100" spans="1:9" s="64" customFormat="1" ht="132" x14ac:dyDescent="0.25">
      <c r="A100" s="83" t="s">
        <v>386</v>
      </c>
      <c r="B100" s="78" t="s">
        <v>96</v>
      </c>
      <c r="C100" s="77" t="s">
        <v>4</v>
      </c>
      <c r="D100" s="78" t="s">
        <v>384</v>
      </c>
      <c r="E100" s="77" t="s">
        <v>8</v>
      </c>
      <c r="F100" s="79" t="s">
        <v>387</v>
      </c>
      <c r="G100" s="65"/>
      <c r="H100" s="65"/>
      <c r="I100" s="65"/>
    </row>
    <row r="101" spans="1:9" s="64" customFormat="1" ht="52.8" x14ac:dyDescent="0.25">
      <c r="A101" s="83" t="s">
        <v>388</v>
      </c>
      <c r="B101" s="78" t="s">
        <v>96</v>
      </c>
      <c r="C101" s="77" t="s">
        <v>4</v>
      </c>
      <c r="D101" s="78" t="s">
        <v>95</v>
      </c>
      <c r="E101" s="77" t="s">
        <v>10</v>
      </c>
      <c r="F101" s="79" t="s">
        <v>389</v>
      </c>
      <c r="G101" s="65"/>
      <c r="H101" s="65"/>
      <c r="I101" s="65"/>
    </row>
    <row r="102" spans="1:9" s="64" customFormat="1" ht="52.8" x14ac:dyDescent="0.25">
      <c r="A102" s="83" t="s">
        <v>390</v>
      </c>
      <c r="B102" s="78" t="s">
        <v>96</v>
      </c>
      <c r="C102" s="77" t="s">
        <v>4</v>
      </c>
      <c r="D102" s="78" t="s">
        <v>391</v>
      </c>
      <c r="E102" s="77" t="s">
        <v>8</v>
      </c>
      <c r="F102" s="79" t="s">
        <v>392</v>
      </c>
      <c r="G102" s="65"/>
      <c r="H102" s="65"/>
      <c r="I102" s="65"/>
    </row>
    <row r="103" spans="1:9" s="64" customFormat="1" ht="79.2" x14ac:dyDescent="0.25">
      <c r="A103" s="83" t="s">
        <v>393</v>
      </c>
      <c r="B103" s="78" t="s">
        <v>77</v>
      </c>
      <c r="C103" s="77" t="s">
        <v>4</v>
      </c>
      <c r="D103" s="78" t="s">
        <v>394</v>
      </c>
      <c r="E103" s="77" t="s">
        <v>14</v>
      </c>
      <c r="F103" s="79" t="s">
        <v>395</v>
      </c>
      <c r="G103" s="65"/>
      <c r="H103" s="65"/>
      <c r="I103" s="65"/>
    </row>
    <row r="104" spans="1:9" s="64" customFormat="1" ht="66" x14ac:dyDescent="0.25">
      <c r="A104" s="83" t="s">
        <v>396</v>
      </c>
      <c r="B104" s="78" t="s">
        <v>77</v>
      </c>
      <c r="C104" s="77" t="s">
        <v>4</v>
      </c>
      <c r="D104" s="78" t="s">
        <v>394</v>
      </c>
      <c r="E104" s="77" t="s">
        <v>334</v>
      </c>
      <c r="F104" s="79" t="s">
        <v>397</v>
      </c>
      <c r="G104" s="65"/>
      <c r="H104" s="65"/>
      <c r="I104" s="65"/>
    </row>
    <row r="105" spans="1:9" s="64" customFormat="1" ht="92.4" x14ac:dyDescent="0.25">
      <c r="A105" s="83" t="s">
        <v>398</v>
      </c>
      <c r="B105" s="78" t="s">
        <v>77</v>
      </c>
      <c r="C105" s="77" t="s">
        <v>4</v>
      </c>
      <c r="D105" s="78" t="s">
        <v>394</v>
      </c>
      <c r="E105" s="77" t="s">
        <v>8</v>
      </c>
      <c r="F105" s="79" t="s">
        <v>399</v>
      </c>
      <c r="G105" s="65"/>
      <c r="H105" s="65"/>
      <c r="I105" s="65"/>
    </row>
    <row r="106" spans="1:9" s="64" customFormat="1" ht="39.6" x14ac:dyDescent="0.25">
      <c r="A106" s="83" t="s">
        <v>400</v>
      </c>
      <c r="B106" s="78" t="s">
        <v>77</v>
      </c>
      <c r="C106" s="77" t="s">
        <v>5</v>
      </c>
      <c r="D106" s="78" t="s">
        <v>78</v>
      </c>
      <c r="E106" s="77" t="s">
        <v>8</v>
      </c>
      <c r="F106" s="79" t="s">
        <v>401</v>
      </c>
      <c r="G106" s="65"/>
      <c r="H106" s="65"/>
      <c r="I106" s="65"/>
    </row>
    <row r="107" spans="1:9" s="64" customFormat="1" ht="39.6" x14ac:dyDescent="0.25">
      <c r="A107" s="83" t="s">
        <v>402</v>
      </c>
      <c r="B107" s="78" t="s">
        <v>93</v>
      </c>
      <c r="C107" s="77" t="s">
        <v>4</v>
      </c>
      <c r="D107" s="78" t="s">
        <v>403</v>
      </c>
      <c r="E107" s="77" t="s">
        <v>8</v>
      </c>
      <c r="F107" s="79" t="s">
        <v>404</v>
      </c>
      <c r="G107" s="65"/>
      <c r="H107" s="65"/>
      <c r="I107" s="65"/>
    </row>
    <row r="108" spans="1:9" s="64" customFormat="1" ht="39.6" x14ac:dyDescent="0.25">
      <c r="A108" s="83" t="s">
        <v>405</v>
      </c>
      <c r="B108" s="78" t="s">
        <v>93</v>
      </c>
      <c r="C108" s="77" t="s">
        <v>4</v>
      </c>
      <c r="D108" s="78" t="s">
        <v>403</v>
      </c>
      <c r="E108" s="77" t="s">
        <v>8</v>
      </c>
      <c r="F108" s="79" t="s">
        <v>406</v>
      </c>
      <c r="G108" s="65"/>
      <c r="H108" s="65"/>
      <c r="I108" s="65"/>
    </row>
    <row r="109" spans="1:9" s="64" customFormat="1" ht="39.6" x14ac:dyDescent="0.25">
      <c r="A109" s="83" t="s">
        <v>407</v>
      </c>
      <c r="B109" s="78" t="s">
        <v>79</v>
      </c>
      <c r="C109" s="77" t="s">
        <v>4</v>
      </c>
      <c r="D109" s="78" t="s">
        <v>408</v>
      </c>
      <c r="E109" s="77" t="s">
        <v>8</v>
      </c>
      <c r="F109" s="79" t="s">
        <v>409</v>
      </c>
      <c r="G109" s="65"/>
      <c r="H109" s="65"/>
      <c r="I109" s="65"/>
    </row>
    <row r="110" spans="1:9" s="64" customFormat="1" ht="39.6" x14ac:dyDescent="0.25">
      <c r="A110" s="83" t="s">
        <v>410</v>
      </c>
      <c r="B110" s="78" t="s">
        <v>79</v>
      </c>
      <c r="C110" s="77" t="s">
        <v>4</v>
      </c>
      <c r="D110" s="78" t="s">
        <v>408</v>
      </c>
      <c r="E110" s="77" t="s">
        <v>91</v>
      </c>
      <c r="F110" s="79" t="s">
        <v>411</v>
      </c>
      <c r="G110" s="65"/>
      <c r="H110" s="65"/>
      <c r="I110" s="65"/>
    </row>
    <row r="111" spans="1:9" s="64" customFormat="1" ht="39.6" x14ac:dyDescent="0.25">
      <c r="A111" s="83" t="s">
        <v>412</v>
      </c>
      <c r="B111" s="78" t="s">
        <v>79</v>
      </c>
      <c r="C111" s="77" t="s">
        <v>61</v>
      </c>
      <c r="D111" s="78" t="s">
        <v>413</v>
      </c>
      <c r="E111" s="77" t="s">
        <v>8</v>
      </c>
      <c r="F111" s="79" t="s">
        <v>414</v>
      </c>
      <c r="G111" s="65"/>
      <c r="H111" s="65"/>
      <c r="I111" s="65"/>
    </row>
    <row r="112" spans="1:9" s="64" customFormat="1" ht="39.6" x14ac:dyDescent="0.25">
      <c r="A112" s="83" t="s">
        <v>415</v>
      </c>
      <c r="B112" s="78" t="s">
        <v>79</v>
      </c>
      <c r="C112" s="77" t="s">
        <v>4</v>
      </c>
      <c r="D112" s="78" t="s">
        <v>80</v>
      </c>
      <c r="E112" s="77" t="s">
        <v>8</v>
      </c>
      <c r="F112" s="79" t="s">
        <v>416</v>
      </c>
      <c r="G112" s="65"/>
      <c r="H112" s="65"/>
      <c r="I112" s="65"/>
    </row>
    <row r="113" spans="1:9" s="64" customFormat="1" ht="26.4" x14ac:dyDescent="0.25">
      <c r="A113" s="83" t="s">
        <v>417</v>
      </c>
      <c r="B113" s="78" t="s">
        <v>79</v>
      </c>
      <c r="C113" s="77" t="s">
        <v>4</v>
      </c>
      <c r="D113" s="78" t="s">
        <v>408</v>
      </c>
      <c r="E113" s="77" t="s">
        <v>10</v>
      </c>
      <c r="F113" s="79" t="s">
        <v>418</v>
      </c>
      <c r="G113" s="65"/>
      <c r="H113" s="65"/>
      <c r="I113" s="65"/>
    </row>
    <row r="114" spans="1:9" s="64" customFormat="1" ht="28.8" x14ac:dyDescent="0.25">
      <c r="A114" s="83" t="s">
        <v>419</v>
      </c>
      <c r="B114" s="78" t="s">
        <v>79</v>
      </c>
      <c r="C114" s="77" t="s">
        <v>4</v>
      </c>
      <c r="D114" s="78" t="s">
        <v>420</v>
      </c>
      <c r="E114" s="77" t="s">
        <v>8</v>
      </c>
      <c r="F114" s="79" t="s">
        <v>421</v>
      </c>
      <c r="G114" s="65"/>
      <c r="H114" s="65"/>
      <c r="I114" s="65"/>
    </row>
    <row r="115" spans="1:9" s="64" customFormat="1" ht="28.8" x14ac:dyDescent="0.25">
      <c r="A115" s="83" t="s">
        <v>422</v>
      </c>
      <c r="B115" s="78" t="s">
        <v>79</v>
      </c>
      <c r="C115" s="77" t="s">
        <v>4</v>
      </c>
      <c r="D115" s="78" t="s">
        <v>423</v>
      </c>
      <c r="E115" s="77" t="s">
        <v>8</v>
      </c>
      <c r="F115" s="79" t="s">
        <v>424</v>
      </c>
      <c r="G115" s="65"/>
      <c r="H115" s="65"/>
      <c r="I115" s="65"/>
    </row>
    <row r="116" spans="1:9" s="64" customFormat="1" ht="39.6" x14ac:dyDescent="0.25">
      <c r="A116" s="83" t="s">
        <v>425</v>
      </c>
      <c r="B116" s="78" t="s">
        <v>81</v>
      </c>
      <c r="C116" s="77" t="s">
        <v>4</v>
      </c>
      <c r="D116" s="78" t="s">
        <v>426</v>
      </c>
      <c r="E116" s="77" t="s">
        <v>8</v>
      </c>
      <c r="F116" s="79" t="s">
        <v>427</v>
      </c>
      <c r="G116" s="65"/>
      <c r="H116" s="65"/>
      <c r="I116" s="65"/>
    </row>
    <row r="117" spans="1:9" s="64" customFormat="1" ht="39.6" x14ac:dyDescent="0.25">
      <c r="A117" s="83" t="s">
        <v>428</v>
      </c>
      <c r="B117" s="78" t="s">
        <v>81</v>
      </c>
      <c r="C117" s="77" t="s">
        <v>4</v>
      </c>
      <c r="D117" s="78" t="s">
        <v>426</v>
      </c>
      <c r="E117" s="77" t="s">
        <v>8</v>
      </c>
      <c r="F117" s="79" t="s">
        <v>429</v>
      </c>
      <c r="G117" s="65"/>
      <c r="H117" s="65"/>
      <c r="I117" s="65"/>
    </row>
    <row r="118" spans="1:9" s="64" customFormat="1" ht="66" x14ac:dyDescent="0.25">
      <c r="A118" s="83" t="s">
        <v>430</v>
      </c>
      <c r="B118" s="78" t="s">
        <v>90</v>
      </c>
      <c r="C118" s="77" t="s">
        <v>4</v>
      </c>
      <c r="D118" s="78" t="s">
        <v>431</v>
      </c>
      <c r="E118" s="77" t="s">
        <v>8</v>
      </c>
      <c r="F118" s="79" t="s">
        <v>432</v>
      </c>
      <c r="G118" s="65"/>
      <c r="H118" s="65"/>
      <c r="I118" s="65"/>
    </row>
    <row r="119" spans="1:9" s="64" customFormat="1" ht="39.6" x14ac:dyDescent="0.25">
      <c r="A119" s="83" t="s">
        <v>433</v>
      </c>
      <c r="B119" s="78" t="s">
        <v>76</v>
      </c>
      <c r="C119" s="77" t="s">
        <v>59</v>
      </c>
      <c r="D119" s="78" t="s">
        <v>434</v>
      </c>
      <c r="E119" s="77" t="s">
        <v>435</v>
      </c>
      <c r="F119" s="79" t="s">
        <v>436</v>
      </c>
      <c r="G119" s="65"/>
      <c r="H119" s="65"/>
      <c r="I119" s="65"/>
    </row>
    <row r="120" spans="1:9" s="64" customFormat="1" ht="39.6" x14ac:dyDescent="0.25">
      <c r="A120" s="83" t="s">
        <v>437</v>
      </c>
      <c r="B120" s="78" t="s">
        <v>76</v>
      </c>
      <c r="C120" s="77" t="s">
        <v>4</v>
      </c>
      <c r="D120" s="78" t="s">
        <v>438</v>
      </c>
      <c r="E120" s="77" t="s">
        <v>8</v>
      </c>
      <c r="F120" s="79" t="s">
        <v>439</v>
      </c>
      <c r="G120" s="65"/>
      <c r="H120" s="65"/>
      <c r="I120" s="65"/>
    </row>
    <row r="121" spans="1:9" s="64" customFormat="1" ht="66" x14ac:dyDescent="0.25">
      <c r="A121" s="83" t="s">
        <v>440</v>
      </c>
      <c r="B121" s="78" t="s">
        <v>76</v>
      </c>
      <c r="C121" s="77" t="s">
        <v>4</v>
      </c>
      <c r="D121" s="78" t="s">
        <v>441</v>
      </c>
      <c r="E121" s="77" t="s">
        <v>8</v>
      </c>
      <c r="F121" s="79" t="s">
        <v>442</v>
      </c>
      <c r="G121" s="65"/>
      <c r="H121" s="65"/>
      <c r="I121" s="65"/>
    </row>
    <row r="122" spans="1:9" s="64" customFormat="1" ht="39.6" x14ac:dyDescent="0.25">
      <c r="A122" s="83" t="s">
        <v>443</v>
      </c>
      <c r="B122" s="78" t="s">
        <v>76</v>
      </c>
      <c r="C122" s="77" t="s">
        <v>4</v>
      </c>
      <c r="D122" s="78" t="s">
        <v>444</v>
      </c>
      <c r="E122" s="77" t="s">
        <v>8</v>
      </c>
      <c r="F122" s="79" t="s">
        <v>445</v>
      </c>
      <c r="G122" s="65"/>
      <c r="H122" s="65"/>
      <c r="I122" s="65"/>
    </row>
    <row r="123" spans="1:9" s="64" customFormat="1" ht="39.6" x14ac:dyDescent="0.25">
      <c r="A123" s="83" t="s">
        <v>446</v>
      </c>
      <c r="B123" s="78" t="s">
        <v>76</v>
      </c>
      <c r="C123" s="77" t="s">
        <v>4</v>
      </c>
      <c r="D123" s="78" t="s">
        <v>434</v>
      </c>
      <c r="E123" s="77" t="s">
        <v>8</v>
      </c>
      <c r="F123" s="79" t="s">
        <v>447</v>
      </c>
      <c r="G123" s="65"/>
      <c r="H123" s="65"/>
      <c r="I123" s="65"/>
    </row>
    <row r="124" spans="1:9" s="64" customFormat="1" ht="79.2" x14ac:dyDescent="0.25">
      <c r="A124" s="83" t="s">
        <v>448</v>
      </c>
      <c r="B124" s="78" t="s">
        <v>76</v>
      </c>
      <c r="C124" s="77" t="s">
        <v>4</v>
      </c>
      <c r="D124" s="78" t="s">
        <v>449</v>
      </c>
      <c r="E124" s="77" t="s">
        <v>8</v>
      </c>
      <c r="F124" s="79" t="s">
        <v>450</v>
      </c>
      <c r="G124" s="65"/>
      <c r="H124" s="65"/>
      <c r="I124" s="65"/>
    </row>
    <row r="125" spans="1:9" s="64" customFormat="1" ht="26.4" x14ac:dyDescent="0.25">
      <c r="A125" s="83" t="s">
        <v>451</v>
      </c>
      <c r="B125" s="78" t="s">
        <v>75</v>
      </c>
      <c r="C125" s="77" t="s">
        <v>59</v>
      </c>
      <c r="D125" s="78" t="s">
        <v>452</v>
      </c>
      <c r="E125" s="77" t="s">
        <v>8</v>
      </c>
      <c r="F125" s="79" t="s">
        <v>453</v>
      </c>
      <c r="G125" s="65"/>
      <c r="H125" s="65"/>
      <c r="I125" s="65"/>
    </row>
    <row r="126" spans="1:9" s="64" customFormat="1" ht="26.4" x14ac:dyDescent="0.25">
      <c r="A126" s="83" t="s">
        <v>454</v>
      </c>
      <c r="B126" s="78" t="s">
        <v>75</v>
      </c>
      <c r="C126" s="77" t="s">
        <v>59</v>
      </c>
      <c r="D126" s="78" t="s">
        <v>455</v>
      </c>
      <c r="E126" s="77" t="s">
        <v>8</v>
      </c>
      <c r="F126" s="79" t="s">
        <v>456</v>
      </c>
      <c r="G126" s="65"/>
      <c r="H126" s="65"/>
      <c r="I126" s="65"/>
    </row>
    <row r="127" spans="1:9" s="64" customFormat="1" ht="26.4" x14ac:dyDescent="0.25">
      <c r="A127" s="83" t="s">
        <v>457</v>
      </c>
      <c r="B127" s="78" t="s">
        <v>75</v>
      </c>
      <c r="C127" s="77" t="s">
        <v>4</v>
      </c>
      <c r="D127" s="78" t="s">
        <v>458</v>
      </c>
      <c r="E127" s="77" t="s">
        <v>8</v>
      </c>
      <c r="F127" s="79" t="s">
        <v>459</v>
      </c>
      <c r="G127" s="65"/>
      <c r="H127" s="65"/>
      <c r="I127" s="65"/>
    </row>
    <row r="128" spans="1:9" s="64" customFormat="1" ht="26.4" x14ac:dyDescent="0.25">
      <c r="A128" s="83" t="s">
        <v>460</v>
      </c>
      <c r="B128" s="78" t="s">
        <v>75</v>
      </c>
      <c r="C128" s="77" t="s">
        <v>4</v>
      </c>
      <c r="D128" s="78" t="s">
        <v>452</v>
      </c>
      <c r="E128" s="77" t="s">
        <v>8</v>
      </c>
      <c r="F128" s="79" t="s">
        <v>461</v>
      </c>
      <c r="G128" s="65"/>
      <c r="H128" s="65"/>
      <c r="I128" s="65"/>
    </row>
    <row r="129" spans="1:9" s="64" customFormat="1" ht="26.4" x14ac:dyDescent="0.25">
      <c r="A129" s="83" t="s">
        <v>462</v>
      </c>
      <c r="B129" s="78" t="s">
        <v>75</v>
      </c>
      <c r="C129" s="77" t="s">
        <v>59</v>
      </c>
      <c r="D129" s="78" t="s">
        <v>463</v>
      </c>
      <c r="E129" s="77" t="s">
        <v>8</v>
      </c>
      <c r="F129" s="79" t="s">
        <v>464</v>
      </c>
      <c r="G129" s="65"/>
      <c r="H129" s="65"/>
      <c r="I129" s="65"/>
    </row>
    <row r="130" spans="1:9" s="64" customFormat="1" x14ac:dyDescent="0.25">
      <c r="A130" s="67"/>
      <c r="B130" s="67"/>
      <c r="C130" s="68"/>
      <c r="D130" s="68"/>
      <c r="E130" s="65"/>
      <c r="F130" s="65"/>
      <c r="G130" s="65"/>
      <c r="H130" s="65"/>
      <c r="I130" s="65"/>
    </row>
    <row r="131" spans="1:9" s="64" customFormat="1" x14ac:dyDescent="0.25">
      <c r="A131" s="67"/>
      <c r="B131" s="67"/>
      <c r="C131" s="68"/>
      <c r="D131" s="68"/>
      <c r="E131" s="65"/>
      <c r="F131" s="65"/>
      <c r="G131" s="65"/>
      <c r="H131" s="65"/>
      <c r="I131" s="65"/>
    </row>
    <row r="132" spans="1:9" s="64" customFormat="1" x14ac:dyDescent="0.25">
      <c r="A132" s="67"/>
      <c r="B132" s="67"/>
      <c r="C132" s="68"/>
      <c r="D132" s="68"/>
      <c r="E132" s="65"/>
      <c r="F132" s="65"/>
      <c r="G132" s="65"/>
      <c r="H132" s="65"/>
      <c r="I132" s="65"/>
    </row>
    <row r="133" spans="1:9" s="64" customFormat="1" x14ac:dyDescent="0.25">
      <c r="A133" s="67"/>
      <c r="B133" s="67"/>
      <c r="C133" s="68"/>
      <c r="D133" s="68"/>
      <c r="E133" s="65"/>
      <c r="F133" s="65"/>
      <c r="G133" s="65"/>
      <c r="H133" s="65"/>
      <c r="I133" s="65"/>
    </row>
    <row r="134" spans="1:9" s="64" customFormat="1" x14ac:dyDescent="0.25">
      <c r="A134" s="67"/>
      <c r="B134" s="67"/>
      <c r="C134" s="68"/>
      <c r="D134" s="68"/>
      <c r="E134" s="65"/>
      <c r="F134" s="65"/>
      <c r="G134" s="65"/>
      <c r="H134" s="65"/>
      <c r="I134" s="65"/>
    </row>
    <row r="135" spans="1:9" s="64" customFormat="1" x14ac:dyDescent="0.25">
      <c r="A135" s="67"/>
      <c r="B135" s="67"/>
      <c r="C135" s="68"/>
      <c r="D135" s="68"/>
      <c r="E135" s="65"/>
      <c r="F135" s="65"/>
      <c r="G135" s="65"/>
      <c r="H135" s="65"/>
      <c r="I135" s="65"/>
    </row>
    <row r="136" spans="1:9" s="64" customFormat="1" x14ac:dyDescent="0.25">
      <c r="A136" s="67"/>
      <c r="B136" s="67"/>
      <c r="C136" s="68"/>
      <c r="D136" s="68"/>
      <c r="E136" s="65"/>
      <c r="F136" s="65"/>
      <c r="G136" s="65"/>
      <c r="H136" s="65"/>
      <c r="I136" s="65"/>
    </row>
    <row r="137" spans="1:9" s="64" customFormat="1" x14ac:dyDescent="0.25">
      <c r="A137" s="67"/>
      <c r="B137" s="67"/>
      <c r="C137" s="68"/>
      <c r="D137" s="68"/>
      <c r="E137" s="65"/>
      <c r="F137" s="65"/>
      <c r="G137" s="65"/>
      <c r="H137" s="65"/>
      <c r="I137" s="65"/>
    </row>
    <row r="138" spans="1:9" s="64" customFormat="1" x14ac:dyDescent="0.25">
      <c r="A138" s="67"/>
      <c r="B138" s="67"/>
      <c r="C138" s="68"/>
      <c r="D138" s="68"/>
      <c r="E138" s="65"/>
      <c r="F138" s="65"/>
      <c r="G138" s="65"/>
      <c r="H138" s="65"/>
      <c r="I138" s="65"/>
    </row>
    <row r="139" spans="1:9" s="64" customFormat="1" x14ac:dyDescent="0.25">
      <c r="A139" s="67"/>
      <c r="B139" s="67"/>
      <c r="C139" s="68"/>
      <c r="D139" s="68"/>
      <c r="E139" s="65"/>
      <c r="F139" s="65"/>
      <c r="G139" s="65"/>
      <c r="H139" s="65"/>
      <c r="I139" s="65"/>
    </row>
    <row r="140" spans="1:9" s="64" customFormat="1" x14ac:dyDescent="0.25">
      <c r="A140" s="67"/>
      <c r="B140" s="67"/>
      <c r="C140" s="68"/>
      <c r="D140" s="68"/>
      <c r="E140" s="65"/>
      <c r="F140" s="65"/>
      <c r="G140" s="65"/>
      <c r="H140" s="65"/>
      <c r="I140" s="65"/>
    </row>
    <row r="141" spans="1:9" s="64" customFormat="1" x14ac:dyDescent="0.25">
      <c r="A141" s="67"/>
      <c r="B141" s="67"/>
      <c r="C141" s="68"/>
      <c r="D141" s="68"/>
      <c r="E141" s="65"/>
      <c r="F141" s="65"/>
      <c r="G141" s="65"/>
      <c r="H141" s="65"/>
      <c r="I141" s="65"/>
    </row>
    <row r="142" spans="1:9" s="64" customFormat="1" x14ac:dyDescent="0.25">
      <c r="A142" s="67"/>
      <c r="B142" s="67"/>
      <c r="C142" s="68"/>
      <c r="D142" s="68"/>
      <c r="E142" s="65"/>
      <c r="F142" s="65"/>
      <c r="G142" s="65"/>
      <c r="H142" s="65"/>
      <c r="I142" s="65"/>
    </row>
    <row r="143" spans="1:9" s="64" customFormat="1" x14ac:dyDescent="0.25">
      <c r="A143" s="67"/>
      <c r="B143" s="67"/>
      <c r="C143" s="68"/>
      <c r="D143" s="68"/>
      <c r="E143" s="65"/>
      <c r="F143" s="65"/>
      <c r="G143" s="65"/>
      <c r="H143" s="65"/>
      <c r="I143" s="65"/>
    </row>
    <row r="144" spans="1:9" s="64" customFormat="1" x14ac:dyDescent="0.25">
      <c r="A144" s="67"/>
      <c r="B144" s="67"/>
      <c r="C144" s="68"/>
      <c r="D144" s="68"/>
      <c r="E144" s="65"/>
      <c r="F144" s="65"/>
      <c r="G144" s="65"/>
      <c r="H144" s="65"/>
      <c r="I144" s="65"/>
    </row>
    <row r="145" spans="1:9" s="64" customFormat="1" x14ac:dyDescent="0.25">
      <c r="A145" s="67"/>
      <c r="B145" s="67"/>
      <c r="C145" s="68"/>
      <c r="D145" s="68"/>
      <c r="E145" s="65"/>
      <c r="F145" s="65"/>
      <c r="G145" s="65"/>
      <c r="H145" s="65"/>
      <c r="I145" s="65"/>
    </row>
    <row r="146" spans="1:9" s="64" customFormat="1" x14ac:dyDescent="0.25">
      <c r="A146" s="67"/>
      <c r="B146" s="67"/>
      <c r="C146" s="68"/>
      <c r="D146" s="68"/>
      <c r="E146" s="65"/>
      <c r="F146" s="65"/>
      <c r="G146" s="65"/>
      <c r="H146" s="65"/>
      <c r="I146" s="65"/>
    </row>
    <row r="147" spans="1:9" s="64" customFormat="1" x14ac:dyDescent="0.25">
      <c r="A147" s="67"/>
      <c r="B147" s="67"/>
      <c r="C147" s="68"/>
      <c r="D147" s="68"/>
      <c r="E147" s="65"/>
      <c r="F147" s="65"/>
      <c r="G147" s="65"/>
      <c r="H147" s="65"/>
      <c r="I147" s="65"/>
    </row>
    <row r="148" spans="1:9" s="64" customFormat="1" x14ac:dyDescent="0.25">
      <c r="A148" s="67"/>
      <c r="B148" s="67"/>
      <c r="C148" s="68"/>
      <c r="D148" s="68"/>
      <c r="E148" s="65"/>
      <c r="F148" s="65"/>
      <c r="G148" s="65"/>
      <c r="H148" s="65"/>
      <c r="I148" s="65"/>
    </row>
    <row r="149" spans="1:9" s="64" customFormat="1" x14ac:dyDescent="0.25">
      <c r="A149" s="67"/>
      <c r="B149" s="67"/>
      <c r="C149" s="68"/>
      <c r="D149" s="68"/>
      <c r="E149" s="65"/>
      <c r="F149" s="65"/>
      <c r="G149" s="65"/>
      <c r="H149" s="65"/>
      <c r="I149" s="65"/>
    </row>
    <row r="150" spans="1:9" s="64" customFormat="1" x14ac:dyDescent="0.25">
      <c r="A150" s="67"/>
      <c r="B150" s="67"/>
      <c r="C150" s="68"/>
      <c r="D150" s="68"/>
      <c r="E150" s="65"/>
      <c r="F150" s="65"/>
      <c r="G150" s="65"/>
      <c r="H150" s="65"/>
      <c r="I150" s="65"/>
    </row>
    <row r="151" spans="1:9" s="64" customFormat="1" x14ac:dyDescent="0.25">
      <c r="A151" s="67"/>
      <c r="B151" s="67"/>
      <c r="C151" s="68"/>
      <c r="D151" s="68"/>
      <c r="E151" s="65"/>
      <c r="F151" s="65"/>
      <c r="G151" s="65"/>
      <c r="H151" s="65"/>
      <c r="I151" s="65"/>
    </row>
    <row r="152" spans="1:9" s="64" customFormat="1" x14ac:dyDescent="0.25">
      <c r="A152" s="67"/>
      <c r="B152" s="67"/>
      <c r="C152" s="68"/>
      <c r="D152" s="68"/>
      <c r="E152" s="65"/>
      <c r="F152" s="65"/>
      <c r="G152" s="65"/>
      <c r="H152" s="65"/>
      <c r="I152" s="65"/>
    </row>
    <row r="153" spans="1:9" s="64" customFormat="1" x14ac:dyDescent="0.25">
      <c r="A153" s="67"/>
      <c r="B153" s="67"/>
      <c r="C153" s="68"/>
      <c r="D153" s="68"/>
      <c r="E153" s="65"/>
      <c r="F153" s="65"/>
      <c r="G153" s="65"/>
      <c r="H153" s="65"/>
      <c r="I153" s="65"/>
    </row>
    <row r="154" spans="1:9" s="64" customFormat="1" x14ac:dyDescent="0.25">
      <c r="A154" s="67"/>
      <c r="B154" s="67"/>
      <c r="C154" s="68"/>
      <c r="D154" s="68"/>
      <c r="E154" s="65"/>
      <c r="F154" s="65"/>
      <c r="G154" s="65"/>
      <c r="H154" s="65"/>
      <c r="I154" s="65"/>
    </row>
    <row r="155" spans="1:9" s="64" customFormat="1" x14ac:dyDescent="0.25">
      <c r="A155" s="67"/>
      <c r="B155" s="67"/>
      <c r="C155" s="68"/>
      <c r="D155" s="68"/>
      <c r="E155" s="65"/>
      <c r="F155" s="65"/>
      <c r="G155" s="65"/>
      <c r="H155" s="65"/>
      <c r="I155" s="65"/>
    </row>
    <row r="156" spans="1:9" s="64" customFormat="1" x14ac:dyDescent="0.25">
      <c r="A156" s="67"/>
      <c r="B156" s="67"/>
      <c r="C156" s="68"/>
      <c r="D156" s="68"/>
      <c r="E156" s="65"/>
      <c r="F156" s="65"/>
      <c r="G156" s="65"/>
      <c r="H156" s="65"/>
      <c r="I156" s="65"/>
    </row>
    <row r="157" spans="1:9" s="64" customFormat="1" x14ac:dyDescent="0.25">
      <c r="A157" s="67"/>
      <c r="B157" s="67"/>
      <c r="C157" s="68"/>
      <c r="D157" s="68"/>
      <c r="E157" s="65"/>
      <c r="F157" s="65"/>
      <c r="G157" s="65"/>
      <c r="H157" s="65"/>
      <c r="I157" s="65"/>
    </row>
    <row r="158" spans="1:9" s="64" customFormat="1" x14ac:dyDescent="0.25">
      <c r="A158" s="67"/>
      <c r="B158" s="67"/>
      <c r="C158" s="68"/>
      <c r="D158" s="68"/>
      <c r="E158" s="65"/>
      <c r="F158" s="65"/>
      <c r="G158" s="65"/>
      <c r="H158" s="65"/>
      <c r="I158" s="65"/>
    </row>
    <row r="159" spans="1:9" s="64" customFormat="1" x14ac:dyDescent="0.25">
      <c r="A159" s="67"/>
      <c r="B159" s="67"/>
      <c r="C159" s="68"/>
      <c r="D159" s="68"/>
      <c r="E159" s="65"/>
      <c r="F159" s="65"/>
      <c r="G159" s="65"/>
      <c r="H159" s="65"/>
      <c r="I159" s="65"/>
    </row>
    <row r="160" spans="1:9" s="64" customFormat="1" x14ac:dyDescent="0.25">
      <c r="A160" s="67"/>
      <c r="B160" s="67"/>
      <c r="C160" s="68"/>
      <c r="D160" s="68"/>
      <c r="E160" s="65"/>
      <c r="F160" s="65"/>
      <c r="G160" s="65"/>
      <c r="H160" s="65"/>
      <c r="I160" s="65"/>
    </row>
    <row r="161" spans="1:9" s="64" customFormat="1" x14ac:dyDescent="0.25">
      <c r="A161" s="67"/>
      <c r="B161" s="67"/>
      <c r="C161" s="68"/>
      <c r="D161" s="68"/>
      <c r="E161" s="65"/>
      <c r="F161" s="65"/>
      <c r="G161" s="65"/>
      <c r="H161" s="65"/>
      <c r="I161" s="65"/>
    </row>
    <row r="162" spans="1:9" s="64" customFormat="1" x14ac:dyDescent="0.25">
      <c r="A162" s="67"/>
      <c r="B162" s="67"/>
      <c r="C162" s="68"/>
      <c r="D162" s="68"/>
      <c r="E162" s="65"/>
      <c r="F162" s="65"/>
      <c r="G162" s="65"/>
      <c r="H162" s="65"/>
      <c r="I162" s="65"/>
    </row>
    <row r="163" spans="1:9" s="64" customFormat="1" x14ac:dyDescent="0.25">
      <c r="A163" s="67"/>
      <c r="B163" s="67"/>
      <c r="C163" s="68"/>
      <c r="D163" s="68"/>
      <c r="E163" s="65"/>
      <c r="F163" s="65"/>
      <c r="G163" s="65"/>
      <c r="H163" s="65"/>
      <c r="I163" s="65"/>
    </row>
    <row r="164" spans="1:9" s="64" customFormat="1" x14ac:dyDescent="0.25">
      <c r="A164" s="67"/>
      <c r="B164" s="67"/>
      <c r="C164" s="68"/>
      <c r="D164" s="68"/>
      <c r="E164" s="65"/>
      <c r="F164" s="65"/>
      <c r="G164" s="65"/>
      <c r="H164" s="65"/>
      <c r="I164" s="65"/>
    </row>
    <row r="165" spans="1:9" s="64" customFormat="1" x14ac:dyDescent="0.25">
      <c r="A165" s="67"/>
      <c r="B165" s="67"/>
      <c r="C165" s="68"/>
      <c r="D165" s="68"/>
      <c r="E165" s="65"/>
      <c r="F165" s="65"/>
      <c r="G165" s="65"/>
      <c r="H165" s="65"/>
      <c r="I165" s="65"/>
    </row>
    <row r="166" spans="1:9" s="64" customFormat="1" x14ac:dyDescent="0.25">
      <c r="A166" s="67"/>
      <c r="B166" s="67"/>
      <c r="C166" s="68"/>
      <c r="D166" s="68"/>
      <c r="E166" s="65"/>
      <c r="F166" s="65"/>
      <c r="G166" s="65"/>
      <c r="H166" s="65"/>
      <c r="I166" s="65"/>
    </row>
    <row r="167" spans="1:9" s="64" customFormat="1" x14ac:dyDescent="0.25">
      <c r="A167" s="67"/>
      <c r="B167" s="67"/>
      <c r="C167" s="68"/>
      <c r="D167" s="68"/>
      <c r="E167" s="65"/>
      <c r="F167" s="65"/>
      <c r="G167" s="65"/>
      <c r="H167" s="65"/>
      <c r="I167" s="65"/>
    </row>
    <row r="168" spans="1:9" s="64" customFormat="1" x14ac:dyDescent="0.25">
      <c r="A168" s="67"/>
      <c r="B168" s="67"/>
      <c r="C168" s="68"/>
      <c r="D168" s="68"/>
      <c r="E168" s="65"/>
      <c r="F168" s="65"/>
      <c r="G168" s="65"/>
      <c r="H168" s="65"/>
      <c r="I168" s="65"/>
    </row>
    <row r="169" spans="1:9" s="64" customFormat="1" x14ac:dyDescent="0.25">
      <c r="A169" s="67"/>
      <c r="B169" s="67"/>
      <c r="C169" s="68"/>
      <c r="D169" s="68"/>
      <c r="E169" s="65"/>
      <c r="F169" s="65"/>
      <c r="G169" s="65"/>
      <c r="H169" s="65"/>
      <c r="I169" s="65"/>
    </row>
    <row r="170" spans="1:9" s="64" customFormat="1" x14ac:dyDescent="0.25">
      <c r="A170" s="67"/>
      <c r="B170" s="67"/>
      <c r="C170" s="68"/>
      <c r="D170" s="68"/>
      <c r="E170" s="65"/>
      <c r="F170" s="65"/>
      <c r="G170" s="65"/>
      <c r="H170" s="65"/>
      <c r="I170" s="65"/>
    </row>
    <row r="171" spans="1:9" s="64" customFormat="1" x14ac:dyDescent="0.25">
      <c r="A171" s="67"/>
      <c r="B171" s="67"/>
      <c r="C171" s="68"/>
      <c r="D171" s="68"/>
      <c r="E171" s="65"/>
      <c r="F171" s="65"/>
      <c r="G171" s="65"/>
      <c r="H171" s="65"/>
      <c r="I171" s="65"/>
    </row>
    <row r="172" spans="1:9" s="64" customFormat="1" x14ac:dyDescent="0.25">
      <c r="A172" s="67"/>
      <c r="B172" s="67"/>
      <c r="C172" s="68"/>
      <c r="D172" s="68"/>
      <c r="E172" s="65"/>
      <c r="F172" s="65"/>
      <c r="G172" s="65"/>
      <c r="H172" s="65"/>
      <c r="I172" s="65"/>
    </row>
    <row r="173" spans="1:9" s="64" customFormat="1" x14ac:dyDescent="0.25">
      <c r="A173" s="67"/>
      <c r="B173" s="67"/>
      <c r="C173" s="68"/>
      <c r="D173" s="68"/>
      <c r="E173" s="65"/>
      <c r="F173" s="65"/>
      <c r="G173" s="65"/>
      <c r="H173" s="65"/>
      <c r="I173" s="65"/>
    </row>
    <row r="174" spans="1:9" s="64" customFormat="1" x14ac:dyDescent="0.25">
      <c r="A174" s="67"/>
      <c r="B174" s="67"/>
      <c r="C174" s="68"/>
      <c r="D174" s="68"/>
      <c r="E174" s="65"/>
      <c r="F174" s="65"/>
      <c r="G174" s="65"/>
      <c r="H174" s="65"/>
      <c r="I174" s="65"/>
    </row>
    <row r="175" spans="1:9" s="64" customFormat="1" x14ac:dyDescent="0.25">
      <c r="A175" s="67"/>
      <c r="B175" s="67"/>
      <c r="C175" s="68"/>
      <c r="D175" s="68"/>
      <c r="E175" s="65"/>
      <c r="F175" s="65"/>
      <c r="G175" s="65"/>
      <c r="H175" s="65"/>
      <c r="I175" s="65"/>
    </row>
    <row r="176" spans="1:9" s="64" customFormat="1" x14ac:dyDescent="0.25">
      <c r="A176" s="67"/>
      <c r="B176" s="67"/>
      <c r="C176" s="68"/>
      <c r="D176" s="68"/>
      <c r="E176" s="65"/>
      <c r="F176" s="65"/>
      <c r="G176" s="65"/>
      <c r="H176" s="65"/>
      <c r="I176" s="65"/>
    </row>
    <row r="177" spans="1:9" s="64" customFormat="1" x14ac:dyDescent="0.25">
      <c r="A177" s="67"/>
      <c r="B177" s="67"/>
      <c r="C177" s="68"/>
      <c r="D177" s="68"/>
      <c r="E177" s="65"/>
      <c r="F177" s="65"/>
      <c r="G177" s="65"/>
      <c r="H177" s="65"/>
      <c r="I177" s="65"/>
    </row>
    <row r="178" spans="1:9" s="64" customFormat="1" x14ac:dyDescent="0.25">
      <c r="A178" s="67"/>
      <c r="B178" s="67"/>
      <c r="C178" s="68"/>
      <c r="D178" s="68"/>
      <c r="E178" s="65"/>
      <c r="F178" s="65"/>
      <c r="G178" s="65"/>
      <c r="H178" s="65"/>
      <c r="I178" s="65"/>
    </row>
    <row r="179" spans="1:9" s="64" customFormat="1" x14ac:dyDescent="0.25">
      <c r="A179" s="67"/>
      <c r="B179" s="67"/>
      <c r="C179" s="68"/>
      <c r="D179" s="68"/>
      <c r="E179" s="65"/>
      <c r="F179" s="65"/>
      <c r="G179" s="65"/>
      <c r="H179" s="65"/>
      <c r="I179" s="65"/>
    </row>
    <row r="180" spans="1:9" s="64" customFormat="1" x14ac:dyDescent="0.25">
      <c r="A180" s="67"/>
      <c r="B180" s="67"/>
      <c r="C180" s="68"/>
      <c r="D180" s="68"/>
      <c r="E180" s="65"/>
      <c r="F180" s="65"/>
      <c r="G180" s="65"/>
      <c r="H180" s="65"/>
      <c r="I180" s="65"/>
    </row>
    <row r="181" spans="1:9" s="64" customFormat="1" x14ac:dyDescent="0.25">
      <c r="A181" s="67"/>
      <c r="B181" s="67"/>
      <c r="C181" s="68"/>
      <c r="D181" s="68"/>
      <c r="E181" s="65"/>
      <c r="F181" s="65"/>
      <c r="G181" s="65"/>
      <c r="H181" s="65"/>
      <c r="I181" s="65"/>
    </row>
    <row r="182" spans="1:9" s="64" customFormat="1" x14ac:dyDescent="0.25">
      <c r="A182" s="67"/>
      <c r="B182" s="67"/>
      <c r="C182" s="68"/>
      <c r="D182" s="68"/>
      <c r="E182" s="65"/>
      <c r="F182" s="65"/>
      <c r="G182" s="65"/>
      <c r="H182" s="65"/>
      <c r="I182" s="65"/>
    </row>
    <row r="183" spans="1:9" s="64" customFormat="1" x14ac:dyDescent="0.25">
      <c r="A183" s="67"/>
      <c r="B183" s="67"/>
      <c r="C183" s="68"/>
      <c r="D183" s="68"/>
      <c r="E183" s="65"/>
      <c r="F183" s="65"/>
      <c r="G183" s="65"/>
      <c r="H183" s="65"/>
      <c r="I183" s="65"/>
    </row>
    <row r="184" spans="1:9" s="64" customFormat="1" x14ac:dyDescent="0.25">
      <c r="A184" s="67"/>
      <c r="B184" s="67"/>
      <c r="C184" s="68"/>
      <c r="D184" s="68"/>
      <c r="E184" s="65"/>
      <c r="F184" s="65"/>
      <c r="G184" s="65"/>
      <c r="H184" s="65"/>
      <c r="I184" s="65"/>
    </row>
    <row r="185" spans="1:9" s="64" customFormat="1" x14ac:dyDescent="0.25">
      <c r="A185" s="67"/>
      <c r="B185" s="67"/>
      <c r="C185" s="68"/>
      <c r="D185" s="68"/>
      <c r="E185" s="65"/>
      <c r="F185" s="65"/>
      <c r="G185" s="65"/>
      <c r="H185" s="65"/>
      <c r="I185" s="65"/>
    </row>
    <row r="186" spans="1:9" s="64" customFormat="1" x14ac:dyDescent="0.25">
      <c r="A186" s="67"/>
      <c r="B186" s="67"/>
      <c r="C186" s="68"/>
      <c r="D186" s="68"/>
      <c r="E186" s="65"/>
      <c r="F186" s="65"/>
      <c r="G186" s="65"/>
      <c r="H186" s="65"/>
      <c r="I186" s="65"/>
    </row>
    <row r="187" spans="1:9" s="64" customFormat="1" x14ac:dyDescent="0.25">
      <c r="A187" s="67"/>
      <c r="B187" s="67"/>
      <c r="C187" s="68"/>
      <c r="D187" s="68"/>
      <c r="E187" s="65"/>
      <c r="F187" s="65"/>
      <c r="G187" s="65"/>
      <c r="H187" s="65"/>
      <c r="I187" s="65"/>
    </row>
    <row r="188" spans="1:9" s="64" customFormat="1" x14ac:dyDescent="0.25">
      <c r="A188" s="67"/>
      <c r="B188" s="67"/>
      <c r="C188" s="68"/>
      <c r="D188" s="68"/>
      <c r="E188" s="65"/>
      <c r="F188" s="65"/>
      <c r="G188" s="65"/>
      <c r="H188" s="65"/>
      <c r="I188" s="65"/>
    </row>
    <row r="189" spans="1:9" s="64" customFormat="1" x14ac:dyDescent="0.25">
      <c r="A189" s="67"/>
      <c r="B189" s="67"/>
      <c r="C189" s="68"/>
      <c r="D189" s="68"/>
      <c r="E189" s="65"/>
      <c r="F189" s="65"/>
      <c r="G189" s="65"/>
      <c r="H189" s="65"/>
      <c r="I189" s="65"/>
    </row>
    <row r="190" spans="1:9" s="64" customFormat="1" x14ac:dyDescent="0.25">
      <c r="A190" s="67"/>
      <c r="B190" s="67"/>
      <c r="C190" s="68"/>
      <c r="D190" s="68"/>
      <c r="E190" s="65"/>
      <c r="F190" s="65"/>
      <c r="G190" s="65"/>
      <c r="H190" s="65"/>
      <c r="I190" s="65"/>
    </row>
    <row r="191" spans="1:9" s="64" customFormat="1" x14ac:dyDescent="0.25">
      <c r="A191" s="67"/>
      <c r="B191" s="67"/>
      <c r="C191" s="68"/>
      <c r="D191" s="68"/>
      <c r="E191" s="65"/>
      <c r="F191" s="65"/>
      <c r="G191" s="65"/>
      <c r="H191" s="65"/>
      <c r="I191" s="65"/>
    </row>
    <row r="192" spans="1:9" s="64" customFormat="1" x14ac:dyDescent="0.25">
      <c r="A192" s="67"/>
      <c r="B192" s="67"/>
      <c r="C192" s="68"/>
      <c r="D192" s="68"/>
      <c r="E192" s="65"/>
      <c r="F192" s="65"/>
      <c r="G192" s="65"/>
      <c r="H192" s="65"/>
      <c r="I192" s="65"/>
    </row>
    <row r="193" spans="1:9" s="64" customFormat="1" x14ac:dyDescent="0.25">
      <c r="A193" s="67"/>
      <c r="B193" s="67"/>
      <c r="C193" s="68"/>
      <c r="D193" s="68"/>
      <c r="E193" s="65"/>
      <c r="F193" s="65"/>
      <c r="G193" s="65"/>
      <c r="H193" s="65"/>
      <c r="I193" s="65"/>
    </row>
    <row r="194" spans="1:9" s="64" customFormat="1" x14ac:dyDescent="0.25">
      <c r="A194" s="67"/>
      <c r="B194" s="67"/>
      <c r="C194" s="68"/>
      <c r="D194" s="68"/>
      <c r="E194" s="65"/>
      <c r="F194" s="65"/>
      <c r="G194" s="65"/>
      <c r="H194" s="65"/>
      <c r="I194" s="65"/>
    </row>
    <row r="195" spans="1:9" s="64" customFormat="1" x14ac:dyDescent="0.25">
      <c r="A195" s="67"/>
      <c r="B195" s="67"/>
      <c r="C195" s="68"/>
      <c r="D195" s="68"/>
      <c r="E195" s="65"/>
      <c r="F195" s="65"/>
      <c r="G195" s="65"/>
      <c r="H195" s="65"/>
      <c r="I195" s="65"/>
    </row>
    <row r="196" spans="1:9" s="64" customFormat="1" x14ac:dyDescent="0.25">
      <c r="A196" s="67"/>
      <c r="B196" s="67"/>
      <c r="C196" s="68"/>
      <c r="D196" s="68"/>
      <c r="E196" s="65"/>
      <c r="F196" s="65"/>
      <c r="G196" s="65"/>
      <c r="H196" s="65"/>
      <c r="I196" s="65"/>
    </row>
    <row r="197" spans="1:9" s="64" customFormat="1" x14ac:dyDescent="0.25">
      <c r="A197" s="67"/>
      <c r="B197" s="67"/>
      <c r="C197" s="68"/>
      <c r="D197" s="68"/>
      <c r="E197" s="65"/>
      <c r="F197" s="65"/>
      <c r="G197" s="65"/>
      <c r="H197" s="65"/>
      <c r="I197" s="65"/>
    </row>
    <row r="198" spans="1:9" s="64" customFormat="1" x14ac:dyDescent="0.25">
      <c r="A198" s="67"/>
      <c r="B198" s="67"/>
      <c r="C198" s="68"/>
      <c r="D198" s="68"/>
      <c r="E198" s="65"/>
      <c r="F198" s="65"/>
      <c r="G198" s="65"/>
      <c r="H198" s="65"/>
      <c r="I198" s="65"/>
    </row>
    <row r="199" spans="1:9" s="64" customFormat="1" x14ac:dyDescent="0.25">
      <c r="A199" s="67"/>
      <c r="B199" s="67"/>
      <c r="C199" s="68"/>
      <c r="D199" s="68"/>
      <c r="E199" s="65"/>
      <c r="F199" s="65"/>
      <c r="G199" s="65"/>
      <c r="H199" s="65"/>
      <c r="I199" s="65"/>
    </row>
    <row r="200" spans="1:9" s="64" customFormat="1" x14ac:dyDescent="0.25">
      <c r="A200" s="67"/>
      <c r="B200" s="67"/>
      <c r="C200" s="68"/>
      <c r="D200" s="68"/>
      <c r="E200" s="65"/>
      <c r="F200" s="65"/>
      <c r="G200" s="65"/>
      <c r="H200" s="65"/>
      <c r="I200" s="65"/>
    </row>
    <row r="201" spans="1:9" s="64" customFormat="1" x14ac:dyDescent="0.25">
      <c r="A201" s="67"/>
      <c r="B201" s="67"/>
      <c r="C201" s="68"/>
      <c r="D201" s="68"/>
      <c r="E201" s="65"/>
      <c r="F201" s="65"/>
      <c r="G201" s="65"/>
      <c r="H201" s="65"/>
      <c r="I201" s="65"/>
    </row>
    <row r="202" spans="1:9" s="64" customFormat="1" x14ac:dyDescent="0.25">
      <c r="A202" s="67"/>
      <c r="B202" s="67"/>
      <c r="C202" s="68"/>
      <c r="D202" s="68"/>
      <c r="E202" s="65"/>
      <c r="F202" s="65"/>
      <c r="G202" s="65"/>
      <c r="H202" s="65"/>
      <c r="I202" s="65"/>
    </row>
    <row r="203" spans="1:9" s="64" customFormat="1" x14ac:dyDescent="0.25">
      <c r="A203" s="67"/>
      <c r="B203" s="67"/>
      <c r="C203" s="68"/>
      <c r="D203" s="68"/>
      <c r="E203" s="65"/>
      <c r="F203" s="65"/>
      <c r="G203" s="65"/>
      <c r="H203" s="65"/>
      <c r="I203" s="65"/>
    </row>
    <row r="204" spans="1:9" s="64" customFormat="1" x14ac:dyDescent="0.25">
      <c r="A204" s="67"/>
      <c r="B204" s="67"/>
      <c r="C204" s="68"/>
      <c r="D204" s="68"/>
      <c r="E204" s="65"/>
      <c r="F204" s="65"/>
      <c r="G204" s="65"/>
      <c r="H204" s="65"/>
      <c r="I204" s="65"/>
    </row>
    <row r="205" spans="1:9" s="64" customFormat="1" x14ac:dyDescent="0.25">
      <c r="A205" s="67"/>
      <c r="B205" s="67"/>
      <c r="C205" s="68"/>
      <c r="D205" s="68"/>
      <c r="E205" s="65"/>
      <c r="F205" s="65"/>
      <c r="G205" s="65"/>
      <c r="H205" s="65"/>
      <c r="I205" s="65"/>
    </row>
    <row r="206" spans="1:9" s="64" customFormat="1" x14ac:dyDescent="0.25">
      <c r="A206" s="67"/>
      <c r="B206" s="67"/>
      <c r="C206" s="68"/>
      <c r="D206" s="68"/>
      <c r="E206" s="65"/>
      <c r="F206" s="65"/>
      <c r="G206" s="65"/>
      <c r="H206" s="65"/>
      <c r="I206" s="65"/>
    </row>
    <row r="207" spans="1:9" s="64" customFormat="1" x14ac:dyDescent="0.25">
      <c r="A207" s="67"/>
      <c r="B207" s="67"/>
      <c r="C207" s="70"/>
      <c r="D207" s="68"/>
      <c r="E207" s="65"/>
      <c r="F207" s="65"/>
      <c r="G207" s="65"/>
      <c r="H207" s="65"/>
      <c r="I207" s="65"/>
    </row>
    <row r="208" spans="1:9" s="64" customFormat="1" x14ac:dyDescent="0.25">
      <c r="A208" s="67"/>
      <c r="B208" s="67"/>
      <c r="C208" s="68"/>
      <c r="D208" s="68"/>
      <c r="E208" s="65"/>
      <c r="F208" s="65"/>
      <c r="G208" s="65"/>
      <c r="H208" s="65"/>
      <c r="I208" s="65"/>
    </row>
    <row r="209" spans="1:9" s="64" customFormat="1" x14ac:dyDescent="0.25">
      <c r="A209" s="67"/>
      <c r="B209" s="67"/>
      <c r="C209" s="68"/>
      <c r="D209" s="68"/>
      <c r="E209" s="65"/>
      <c r="F209" s="65"/>
      <c r="G209" s="65"/>
      <c r="H209" s="65"/>
      <c r="I209" s="65"/>
    </row>
    <row r="210" spans="1:9" s="64" customFormat="1" x14ac:dyDescent="0.25">
      <c r="A210" s="67"/>
      <c r="B210" s="67"/>
      <c r="C210" s="68"/>
      <c r="D210" s="68"/>
      <c r="E210" s="65"/>
      <c r="F210" s="65"/>
      <c r="G210" s="65"/>
      <c r="H210" s="65"/>
      <c r="I210" s="65"/>
    </row>
    <row r="211" spans="1:9" s="64" customFormat="1" x14ac:dyDescent="0.25">
      <c r="A211" s="67"/>
      <c r="B211" s="67"/>
      <c r="C211" s="68"/>
      <c r="D211" s="68"/>
      <c r="E211" s="65"/>
      <c r="F211" s="65"/>
      <c r="G211" s="65"/>
      <c r="H211" s="65"/>
      <c r="I211" s="65"/>
    </row>
    <row r="212" spans="1:9" s="64" customFormat="1" x14ac:dyDescent="0.25">
      <c r="A212" s="67"/>
      <c r="B212" s="67"/>
      <c r="C212" s="68"/>
      <c r="D212" s="68"/>
      <c r="E212" s="65"/>
      <c r="F212" s="65"/>
      <c r="G212" s="65"/>
      <c r="H212" s="65"/>
      <c r="I212" s="65"/>
    </row>
    <row r="213" spans="1:9" s="64" customFormat="1" x14ac:dyDescent="0.25">
      <c r="A213" s="67"/>
      <c r="B213" s="67"/>
      <c r="C213" s="68"/>
      <c r="D213" s="68"/>
      <c r="E213" s="65"/>
      <c r="F213" s="65"/>
      <c r="G213" s="65"/>
      <c r="H213" s="65"/>
      <c r="I213" s="65"/>
    </row>
    <row r="214" spans="1:9" s="64" customFormat="1" x14ac:dyDescent="0.25">
      <c r="A214" s="67"/>
      <c r="B214" s="67"/>
      <c r="C214" s="69"/>
      <c r="D214" s="68"/>
      <c r="E214" s="65"/>
      <c r="F214" s="65"/>
      <c r="G214" s="65"/>
      <c r="H214" s="65"/>
      <c r="I214" s="65"/>
    </row>
    <row r="215" spans="1:9" s="64" customFormat="1" x14ac:dyDescent="0.25">
      <c r="A215" s="67"/>
      <c r="B215" s="67"/>
      <c r="C215" s="68"/>
      <c r="D215" s="68"/>
      <c r="E215" s="65"/>
      <c r="F215" s="65"/>
      <c r="G215" s="65"/>
      <c r="H215" s="65"/>
      <c r="I215" s="65"/>
    </row>
    <row r="216" spans="1:9" s="64" customFormat="1" x14ac:dyDescent="0.25">
      <c r="A216" s="67"/>
      <c r="B216" s="67"/>
      <c r="C216" s="68"/>
      <c r="D216" s="68"/>
      <c r="E216" s="65"/>
      <c r="F216" s="65"/>
      <c r="G216" s="65"/>
      <c r="H216" s="65"/>
      <c r="I216" s="65"/>
    </row>
    <row r="217" spans="1:9" s="64" customFormat="1" x14ac:dyDescent="0.25">
      <c r="A217" s="67"/>
      <c r="B217" s="67"/>
      <c r="C217" s="68"/>
      <c r="D217" s="68"/>
      <c r="E217" s="65"/>
      <c r="F217" s="65"/>
      <c r="G217" s="65"/>
      <c r="H217" s="65"/>
      <c r="I217" s="65"/>
    </row>
    <row r="218" spans="1:9" s="64" customFormat="1" x14ac:dyDescent="0.25">
      <c r="A218" s="67"/>
      <c r="B218" s="67"/>
      <c r="C218" s="68"/>
      <c r="D218" s="68"/>
      <c r="E218" s="65"/>
      <c r="F218" s="65"/>
      <c r="G218" s="65"/>
      <c r="H218" s="65"/>
      <c r="I218" s="65"/>
    </row>
    <row r="219" spans="1:9" s="64" customFormat="1" x14ac:dyDescent="0.25">
      <c r="A219" s="67"/>
      <c r="B219" s="67"/>
      <c r="C219" s="68"/>
      <c r="D219" s="68"/>
      <c r="E219" s="65"/>
      <c r="F219" s="65"/>
      <c r="G219" s="65"/>
      <c r="H219" s="65"/>
      <c r="I219" s="65"/>
    </row>
    <row r="220" spans="1:9" s="64" customFormat="1" x14ac:dyDescent="0.25">
      <c r="A220" s="67"/>
      <c r="B220" s="67"/>
      <c r="C220" s="68"/>
      <c r="D220" s="68"/>
      <c r="E220" s="65"/>
      <c r="F220" s="65"/>
      <c r="G220" s="65"/>
      <c r="H220" s="65"/>
      <c r="I220" s="65"/>
    </row>
    <row r="221" spans="1:9" s="64" customFormat="1" x14ac:dyDescent="0.25">
      <c r="A221" s="67"/>
      <c r="B221" s="67"/>
      <c r="C221" s="68"/>
      <c r="D221" s="68"/>
      <c r="E221" s="65"/>
      <c r="F221" s="65"/>
      <c r="G221" s="65"/>
      <c r="H221" s="65"/>
      <c r="I221" s="65"/>
    </row>
    <row r="222" spans="1:9" s="64" customFormat="1" x14ac:dyDescent="0.25">
      <c r="A222" s="67"/>
      <c r="B222" s="67"/>
      <c r="C222" s="68"/>
      <c r="D222" s="68"/>
      <c r="E222" s="65"/>
      <c r="F222" s="65"/>
      <c r="G222" s="65"/>
      <c r="H222" s="65"/>
      <c r="I222" s="65"/>
    </row>
    <row r="223" spans="1:9" s="64" customFormat="1" x14ac:dyDescent="0.25">
      <c r="A223" s="67"/>
      <c r="B223" s="67"/>
      <c r="C223" s="68"/>
      <c r="D223" s="68"/>
      <c r="E223" s="65"/>
      <c r="F223" s="65"/>
      <c r="G223" s="65"/>
      <c r="H223" s="65"/>
      <c r="I223" s="65"/>
    </row>
    <row r="224" spans="1:9" s="64" customFormat="1" x14ac:dyDescent="0.25">
      <c r="A224" s="67"/>
      <c r="B224" s="67"/>
      <c r="C224" s="68"/>
      <c r="D224" s="68"/>
      <c r="E224" s="65"/>
      <c r="F224" s="65"/>
      <c r="G224" s="65"/>
      <c r="H224" s="65"/>
      <c r="I224" s="65"/>
    </row>
    <row r="225" spans="1:9" s="64" customFormat="1" x14ac:dyDescent="0.25">
      <c r="A225" s="67"/>
      <c r="B225" s="67"/>
      <c r="C225" s="68"/>
      <c r="D225" s="68"/>
      <c r="E225" s="65"/>
      <c r="F225" s="65"/>
      <c r="G225" s="65"/>
      <c r="H225" s="65"/>
      <c r="I225" s="65"/>
    </row>
    <row r="226" spans="1:9" s="64" customFormat="1" x14ac:dyDescent="0.25">
      <c r="A226" s="67"/>
      <c r="B226" s="67"/>
      <c r="C226" s="68"/>
      <c r="D226" s="68"/>
      <c r="E226" s="65"/>
      <c r="F226" s="65"/>
      <c r="G226" s="65"/>
      <c r="H226" s="65"/>
      <c r="I226" s="65"/>
    </row>
    <row r="227" spans="1:9" s="64" customFormat="1" x14ac:dyDescent="0.25">
      <c r="A227" s="67"/>
      <c r="B227" s="67"/>
      <c r="C227" s="68"/>
      <c r="D227" s="68"/>
      <c r="E227" s="65"/>
      <c r="F227" s="65"/>
      <c r="G227" s="65"/>
      <c r="H227" s="65"/>
      <c r="I227" s="65"/>
    </row>
    <row r="228" spans="1:9" s="64" customFormat="1" x14ac:dyDescent="0.25">
      <c r="A228" s="67"/>
      <c r="B228" s="67"/>
      <c r="C228" s="68"/>
      <c r="D228" s="68"/>
      <c r="E228" s="65"/>
      <c r="F228" s="65"/>
      <c r="G228" s="65"/>
      <c r="H228" s="65"/>
      <c r="I228" s="65"/>
    </row>
    <row r="229" spans="1:9" s="64" customFormat="1" x14ac:dyDescent="0.25">
      <c r="A229" s="67"/>
      <c r="B229" s="67"/>
      <c r="C229" s="68"/>
      <c r="D229" s="68"/>
      <c r="E229" s="65"/>
      <c r="F229" s="65"/>
      <c r="G229" s="65"/>
      <c r="H229" s="65"/>
      <c r="I229" s="65"/>
    </row>
    <row r="230" spans="1:9" s="64" customFormat="1" x14ac:dyDescent="0.25">
      <c r="A230" s="67"/>
      <c r="B230" s="67"/>
      <c r="C230" s="68"/>
      <c r="D230" s="68"/>
      <c r="E230" s="65"/>
      <c r="F230" s="65"/>
      <c r="G230" s="65"/>
      <c r="H230" s="65"/>
      <c r="I230" s="65"/>
    </row>
    <row r="231" spans="1:9" s="64" customFormat="1" x14ac:dyDescent="0.25">
      <c r="A231" s="67"/>
      <c r="B231" s="67"/>
      <c r="C231" s="68"/>
      <c r="D231" s="68"/>
      <c r="E231" s="65"/>
      <c r="F231" s="65"/>
      <c r="G231" s="65"/>
      <c r="H231" s="65"/>
      <c r="I231" s="65"/>
    </row>
    <row r="232" spans="1:9" s="64" customFormat="1" x14ac:dyDescent="0.25">
      <c r="A232" s="67"/>
      <c r="B232" s="67"/>
      <c r="C232" s="68"/>
      <c r="D232" s="68"/>
      <c r="E232" s="65"/>
      <c r="F232" s="65"/>
      <c r="G232" s="65"/>
      <c r="H232" s="65"/>
      <c r="I232" s="65"/>
    </row>
    <row r="233" spans="1:9" s="64" customFormat="1" x14ac:dyDescent="0.25">
      <c r="A233" s="67"/>
      <c r="B233" s="67"/>
      <c r="C233" s="68"/>
      <c r="D233" s="68"/>
      <c r="E233" s="65"/>
      <c r="F233" s="65"/>
      <c r="G233" s="65"/>
      <c r="H233" s="65"/>
      <c r="I233" s="65"/>
    </row>
    <row r="234" spans="1:9" s="64" customFormat="1" x14ac:dyDescent="0.25">
      <c r="A234" s="67"/>
      <c r="B234" s="67"/>
      <c r="C234" s="68"/>
      <c r="D234" s="68"/>
      <c r="E234" s="65"/>
      <c r="F234" s="65"/>
      <c r="G234" s="65"/>
      <c r="H234" s="65"/>
      <c r="I234" s="65"/>
    </row>
    <row r="235" spans="1:9" s="64" customFormat="1" x14ac:dyDescent="0.25">
      <c r="A235" s="67"/>
      <c r="B235" s="67"/>
      <c r="C235" s="68"/>
      <c r="D235" s="68"/>
      <c r="E235" s="65"/>
      <c r="F235" s="65"/>
      <c r="G235" s="65"/>
      <c r="H235" s="65"/>
      <c r="I235" s="65"/>
    </row>
    <row r="236" spans="1:9" s="64" customFormat="1" x14ac:dyDescent="0.25">
      <c r="A236" s="67"/>
      <c r="B236" s="67"/>
      <c r="C236" s="68"/>
      <c r="D236" s="68"/>
      <c r="E236" s="65"/>
      <c r="F236" s="65"/>
      <c r="G236" s="65"/>
      <c r="H236" s="65"/>
      <c r="I236" s="65"/>
    </row>
    <row r="237" spans="1:9" s="64" customFormat="1" x14ac:dyDescent="0.25">
      <c r="A237" s="67"/>
      <c r="B237" s="67"/>
      <c r="C237" s="68"/>
      <c r="D237" s="68"/>
      <c r="E237" s="65"/>
      <c r="F237" s="65"/>
      <c r="G237" s="65"/>
      <c r="H237" s="65"/>
      <c r="I237" s="65"/>
    </row>
    <row r="238" spans="1:9" s="64" customFormat="1" x14ac:dyDescent="0.25">
      <c r="A238" s="67"/>
      <c r="B238" s="67"/>
      <c r="C238" s="68"/>
      <c r="D238" s="68"/>
      <c r="E238" s="65"/>
      <c r="F238" s="65"/>
      <c r="G238" s="65"/>
      <c r="H238" s="65"/>
      <c r="I238" s="65"/>
    </row>
    <row r="239" spans="1:9" s="64" customFormat="1" x14ac:dyDescent="0.25">
      <c r="A239" s="67"/>
      <c r="B239" s="67"/>
      <c r="C239" s="68"/>
      <c r="D239" s="68"/>
      <c r="E239" s="65"/>
      <c r="F239" s="65"/>
      <c r="G239" s="65"/>
      <c r="H239" s="65"/>
      <c r="I239" s="65"/>
    </row>
    <row r="240" spans="1:9" s="64" customFormat="1" x14ac:dyDescent="0.25">
      <c r="A240" s="67"/>
      <c r="B240" s="67"/>
      <c r="C240" s="68"/>
      <c r="D240" s="68"/>
      <c r="E240" s="65"/>
      <c r="F240" s="65"/>
      <c r="G240" s="65"/>
      <c r="H240" s="65"/>
      <c r="I240" s="65"/>
    </row>
    <row r="241" spans="1:9" s="64" customFormat="1" x14ac:dyDescent="0.25">
      <c r="A241" s="67"/>
      <c r="B241" s="67"/>
      <c r="C241" s="68"/>
      <c r="D241" s="68"/>
      <c r="E241" s="65"/>
      <c r="F241" s="65"/>
      <c r="G241" s="65"/>
      <c r="H241" s="65"/>
      <c r="I241" s="65"/>
    </row>
    <row r="242" spans="1:9" s="64" customFormat="1" x14ac:dyDescent="0.25">
      <c r="A242" s="67"/>
      <c r="B242" s="67"/>
      <c r="C242" s="68"/>
      <c r="D242" s="68"/>
      <c r="E242" s="65"/>
      <c r="F242" s="65"/>
      <c r="G242" s="65"/>
      <c r="H242" s="65"/>
      <c r="I242" s="65"/>
    </row>
    <row r="243" spans="1:9" s="64" customFormat="1" x14ac:dyDescent="0.25">
      <c r="A243" s="67"/>
      <c r="B243" s="67"/>
      <c r="C243" s="68"/>
      <c r="D243" s="68"/>
      <c r="E243" s="65"/>
      <c r="F243" s="65"/>
      <c r="G243" s="65"/>
      <c r="H243" s="65"/>
      <c r="I243" s="65"/>
    </row>
    <row r="244" spans="1:9" s="64" customFormat="1" x14ac:dyDescent="0.25">
      <c r="A244" s="67"/>
      <c r="B244" s="67"/>
      <c r="C244" s="68"/>
      <c r="D244" s="68"/>
      <c r="E244" s="65"/>
      <c r="F244" s="65"/>
      <c r="G244" s="65"/>
      <c r="H244" s="65"/>
      <c r="I244" s="65"/>
    </row>
    <row r="245" spans="1:9" s="64" customFormat="1" x14ac:dyDescent="0.25">
      <c r="A245" s="67"/>
      <c r="B245" s="67"/>
      <c r="C245" s="68"/>
      <c r="D245" s="68"/>
      <c r="E245" s="65"/>
      <c r="F245" s="65"/>
      <c r="G245" s="65"/>
      <c r="H245" s="65"/>
      <c r="I245" s="65"/>
    </row>
    <row r="246" spans="1:9" s="64" customFormat="1" x14ac:dyDescent="0.25">
      <c r="A246" s="67"/>
      <c r="B246" s="67"/>
      <c r="C246" s="68"/>
      <c r="D246" s="68"/>
      <c r="E246" s="65"/>
      <c r="F246" s="65"/>
      <c r="G246" s="65"/>
      <c r="H246" s="65"/>
      <c r="I246" s="65"/>
    </row>
    <row r="247" spans="1:9" s="64" customFormat="1" x14ac:dyDescent="0.25">
      <c r="A247" s="67"/>
      <c r="B247" s="67"/>
      <c r="C247" s="68"/>
      <c r="D247" s="68"/>
      <c r="E247" s="65"/>
      <c r="F247" s="65"/>
      <c r="G247" s="65"/>
      <c r="H247" s="65"/>
      <c r="I247" s="65"/>
    </row>
    <row r="248" spans="1:9" s="64" customFormat="1" x14ac:dyDescent="0.25">
      <c r="A248" s="67"/>
      <c r="B248" s="67"/>
      <c r="C248" s="68"/>
      <c r="D248" s="68"/>
      <c r="E248" s="65"/>
      <c r="F248" s="65"/>
      <c r="G248" s="65"/>
      <c r="H248" s="65"/>
      <c r="I248" s="65"/>
    </row>
    <row r="249" spans="1:9" s="64" customFormat="1" x14ac:dyDescent="0.25">
      <c r="A249" s="67"/>
      <c r="B249" s="67"/>
      <c r="C249" s="68"/>
      <c r="D249" s="68"/>
      <c r="E249" s="65"/>
      <c r="F249" s="65"/>
      <c r="G249" s="65"/>
      <c r="H249" s="65"/>
      <c r="I249" s="65"/>
    </row>
    <row r="250" spans="1:9" s="64" customFormat="1" x14ac:dyDescent="0.25">
      <c r="A250" s="67"/>
      <c r="B250" s="67"/>
      <c r="C250" s="68"/>
      <c r="D250" s="68"/>
      <c r="E250" s="65"/>
      <c r="F250" s="65"/>
      <c r="G250" s="65"/>
      <c r="H250" s="65"/>
      <c r="I250" s="65"/>
    </row>
    <row r="251" spans="1:9" s="64" customFormat="1" x14ac:dyDescent="0.25">
      <c r="A251" s="67"/>
      <c r="B251" s="67"/>
      <c r="C251" s="68"/>
      <c r="D251" s="68"/>
      <c r="E251" s="65"/>
      <c r="F251" s="65"/>
      <c r="G251" s="65"/>
      <c r="H251" s="65"/>
      <c r="I251" s="65"/>
    </row>
    <row r="252" spans="1:9" s="64" customFormat="1" x14ac:dyDescent="0.25">
      <c r="A252" s="67"/>
      <c r="B252" s="67"/>
      <c r="C252" s="68"/>
      <c r="D252" s="68"/>
      <c r="E252" s="65"/>
      <c r="F252" s="65"/>
      <c r="G252" s="65"/>
      <c r="H252" s="65"/>
      <c r="I252" s="65"/>
    </row>
    <row r="253" spans="1:9" s="64" customFormat="1" x14ac:dyDescent="0.25">
      <c r="A253" s="67"/>
      <c r="B253" s="67"/>
      <c r="C253" s="68"/>
      <c r="D253" s="68"/>
      <c r="E253" s="65"/>
      <c r="F253" s="65"/>
      <c r="G253" s="65"/>
      <c r="H253" s="65"/>
      <c r="I253" s="65"/>
    </row>
    <row r="254" spans="1:9" s="64" customFormat="1" x14ac:dyDescent="0.25">
      <c r="A254" s="67"/>
      <c r="B254" s="67"/>
      <c r="C254" s="68"/>
      <c r="D254" s="68"/>
      <c r="E254" s="65"/>
      <c r="F254" s="65"/>
      <c r="G254" s="65"/>
      <c r="H254" s="65"/>
      <c r="I254" s="65"/>
    </row>
    <row r="255" spans="1:9" s="64" customFormat="1" x14ac:dyDescent="0.25">
      <c r="A255" s="67"/>
      <c r="B255" s="67"/>
      <c r="C255" s="68"/>
      <c r="D255" s="68"/>
      <c r="E255" s="65"/>
      <c r="F255" s="65"/>
      <c r="G255" s="65"/>
      <c r="H255" s="65"/>
      <c r="I255" s="65"/>
    </row>
    <row r="256" spans="1:9" s="64" customFormat="1" x14ac:dyDescent="0.25">
      <c r="A256" s="67"/>
      <c r="B256" s="67"/>
      <c r="C256" s="68"/>
      <c r="D256" s="68"/>
      <c r="E256" s="65"/>
      <c r="F256" s="65"/>
      <c r="G256" s="65"/>
      <c r="H256" s="65"/>
      <c r="I256" s="65"/>
    </row>
    <row r="257" spans="1:9" s="64" customFormat="1" x14ac:dyDescent="0.25">
      <c r="A257" s="67"/>
      <c r="B257" s="67"/>
      <c r="C257" s="68"/>
      <c r="D257" s="68"/>
      <c r="E257" s="65"/>
      <c r="F257" s="65"/>
      <c r="G257" s="65"/>
      <c r="H257" s="65"/>
      <c r="I257" s="65"/>
    </row>
    <row r="258" spans="1:9" s="64" customFormat="1" x14ac:dyDescent="0.25">
      <c r="A258" s="67"/>
      <c r="B258" s="67"/>
      <c r="C258" s="68"/>
      <c r="D258" s="68"/>
      <c r="E258" s="65"/>
      <c r="F258" s="65"/>
      <c r="G258" s="65"/>
      <c r="H258" s="65"/>
      <c r="I258" s="65"/>
    </row>
    <row r="259" spans="1:9" s="64" customFormat="1" x14ac:dyDescent="0.25">
      <c r="A259" s="67"/>
      <c r="B259" s="67"/>
      <c r="C259" s="68"/>
      <c r="D259" s="68"/>
      <c r="E259" s="65"/>
      <c r="F259" s="65"/>
      <c r="G259" s="65"/>
      <c r="H259" s="65"/>
      <c r="I259" s="65"/>
    </row>
    <row r="260" spans="1:9" s="64" customFormat="1" x14ac:dyDescent="0.25">
      <c r="A260" s="67"/>
      <c r="B260" s="67"/>
      <c r="C260" s="68"/>
      <c r="D260" s="68"/>
      <c r="E260" s="65"/>
      <c r="F260" s="65"/>
      <c r="G260" s="65"/>
      <c r="H260" s="65"/>
      <c r="I260" s="65"/>
    </row>
    <row r="261" spans="1:9" s="64" customFormat="1" x14ac:dyDescent="0.25">
      <c r="A261" s="67"/>
      <c r="B261" s="67"/>
      <c r="C261" s="68"/>
      <c r="D261" s="68"/>
      <c r="E261" s="65"/>
      <c r="F261" s="65"/>
      <c r="G261" s="65"/>
      <c r="H261" s="65"/>
      <c r="I261" s="65"/>
    </row>
    <row r="262" spans="1:9" s="64" customFormat="1" x14ac:dyDescent="0.25">
      <c r="A262" s="67"/>
      <c r="B262" s="67"/>
      <c r="C262" s="68"/>
      <c r="D262" s="68"/>
      <c r="E262" s="65"/>
      <c r="F262" s="65"/>
      <c r="G262" s="65"/>
      <c r="H262" s="65"/>
      <c r="I262" s="65"/>
    </row>
    <row r="263" spans="1:9" s="64" customFormat="1" x14ac:dyDescent="0.25">
      <c r="A263" s="67"/>
      <c r="B263" s="67"/>
      <c r="C263" s="68"/>
      <c r="D263" s="68"/>
      <c r="E263" s="65"/>
      <c r="F263" s="65"/>
      <c r="G263" s="65"/>
      <c r="H263" s="65"/>
      <c r="I263" s="65"/>
    </row>
    <row r="264" spans="1:9" s="64" customFormat="1" x14ac:dyDescent="0.25">
      <c r="A264" s="67"/>
      <c r="B264" s="67"/>
      <c r="C264" s="68"/>
      <c r="D264" s="68"/>
      <c r="E264" s="65"/>
      <c r="F264" s="65"/>
      <c r="G264" s="65"/>
      <c r="H264" s="65"/>
      <c r="I264" s="65"/>
    </row>
    <row r="265" spans="1:9" s="64" customFormat="1" x14ac:dyDescent="0.25">
      <c r="A265" s="67"/>
      <c r="B265" s="67"/>
      <c r="C265" s="68"/>
      <c r="D265" s="68"/>
      <c r="E265" s="65"/>
      <c r="F265" s="65"/>
      <c r="G265" s="65"/>
      <c r="H265" s="65"/>
      <c r="I265" s="65"/>
    </row>
    <row r="266" spans="1:9" s="64" customFormat="1" x14ac:dyDescent="0.25">
      <c r="A266" s="67"/>
      <c r="B266" s="67"/>
      <c r="C266" s="68"/>
      <c r="D266" s="68"/>
      <c r="E266" s="65"/>
      <c r="F266" s="65"/>
      <c r="G266" s="65"/>
      <c r="H266" s="65"/>
      <c r="I266" s="65"/>
    </row>
    <row r="267" spans="1:9" s="64" customFormat="1" x14ac:dyDescent="0.25">
      <c r="A267" s="67"/>
      <c r="B267" s="67"/>
      <c r="C267" s="68"/>
      <c r="D267" s="68"/>
      <c r="E267" s="65"/>
      <c r="F267" s="65"/>
      <c r="G267" s="65"/>
      <c r="H267" s="65"/>
      <c r="I267" s="65"/>
    </row>
    <row r="268" spans="1:9" s="64" customFormat="1" x14ac:dyDescent="0.25">
      <c r="A268" s="67"/>
      <c r="B268" s="67"/>
      <c r="C268" s="68"/>
      <c r="D268" s="68"/>
      <c r="E268" s="65"/>
      <c r="F268" s="65"/>
      <c r="G268" s="65"/>
      <c r="H268" s="65"/>
      <c r="I268" s="65"/>
    </row>
    <row r="269" spans="1:9" s="64" customFormat="1" x14ac:dyDescent="0.25">
      <c r="A269" s="67"/>
      <c r="B269" s="67"/>
      <c r="C269" s="68"/>
      <c r="D269" s="68"/>
      <c r="E269" s="65"/>
      <c r="F269" s="65"/>
      <c r="G269" s="65"/>
      <c r="H269" s="65"/>
      <c r="I269" s="65"/>
    </row>
    <row r="270" spans="1:9" s="64" customFormat="1" x14ac:dyDescent="0.25">
      <c r="A270" s="67"/>
      <c r="B270" s="67"/>
      <c r="C270" s="68"/>
      <c r="D270" s="68"/>
      <c r="E270" s="65"/>
      <c r="F270" s="65"/>
      <c r="G270" s="65"/>
      <c r="H270" s="65"/>
      <c r="I270" s="65"/>
    </row>
    <row r="271" spans="1:9" s="64" customFormat="1" x14ac:dyDescent="0.25">
      <c r="A271" s="67"/>
      <c r="B271" s="67"/>
      <c r="C271" s="68"/>
      <c r="D271" s="68"/>
      <c r="E271" s="65"/>
      <c r="F271" s="65"/>
      <c r="G271" s="65"/>
      <c r="H271" s="65"/>
      <c r="I271" s="65"/>
    </row>
    <row r="272" spans="1:9" s="64" customFormat="1" x14ac:dyDescent="0.25">
      <c r="A272" s="67"/>
      <c r="B272" s="67"/>
      <c r="C272" s="68"/>
      <c r="D272" s="68"/>
      <c r="E272" s="65"/>
      <c r="F272" s="65"/>
      <c r="G272" s="65"/>
      <c r="H272" s="65"/>
      <c r="I272" s="65"/>
    </row>
    <row r="273" spans="1:9" s="64" customFormat="1" x14ac:dyDescent="0.25">
      <c r="A273" s="67"/>
      <c r="B273" s="67"/>
      <c r="C273" s="68"/>
      <c r="D273" s="68"/>
      <c r="E273" s="65"/>
      <c r="F273" s="65"/>
      <c r="G273" s="65"/>
      <c r="H273" s="65"/>
      <c r="I273" s="65"/>
    </row>
    <row r="274" spans="1:9" s="64" customFormat="1" x14ac:dyDescent="0.25">
      <c r="A274" s="67"/>
      <c r="B274" s="67"/>
      <c r="C274" s="68"/>
      <c r="D274" s="68"/>
      <c r="E274" s="65"/>
      <c r="F274" s="65"/>
      <c r="G274" s="65"/>
      <c r="H274" s="65"/>
      <c r="I274" s="65"/>
    </row>
    <row r="275" spans="1:9" s="64" customFormat="1" x14ac:dyDescent="0.25">
      <c r="A275" s="67"/>
      <c r="B275" s="67"/>
      <c r="C275" s="68"/>
      <c r="D275" s="68"/>
      <c r="E275" s="65"/>
      <c r="F275" s="65"/>
      <c r="G275" s="65"/>
      <c r="H275" s="65"/>
      <c r="I275" s="65"/>
    </row>
    <row r="276" spans="1:9" s="64" customFormat="1" x14ac:dyDescent="0.25">
      <c r="A276" s="67"/>
      <c r="B276" s="67"/>
      <c r="C276" s="68"/>
      <c r="D276" s="68"/>
      <c r="E276" s="65"/>
      <c r="F276" s="65"/>
      <c r="G276" s="65"/>
      <c r="H276" s="65"/>
      <c r="I276" s="65"/>
    </row>
    <row r="277" spans="1:9" s="64" customFormat="1" x14ac:dyDescent="0.25">
      <c r="A277" s="67"/>
      <c r="B277" s="67"/>
      <c r="C277" s="68"/>
      <c r="D277" s="68"/>
      <c r="E277" s="65"/>
      <c r="F277" s="65"/>
      <c r="G277" s="65"/>
      <c r="H277" s="65"/>
      <c r="I277" s="65"/>
    </row>
    <row r="278" spans="1:9" s="64" customFormat="1" x14ac:dyDescent="0.25">
      <c r="A278" s="67"/>
      <c r="B278" s="67"/>
      <c r="C278" s="68"/>
      <c r="D278" s="68"/>
      <c r="E278" s="65"/>
      <c r="F278" s="65"/>
      <c r="G278" s="65"/>
      <c r="H278" s="65"/>
      <c r="I278" s="65"/>
    </row>
    <row r="279" spans="1:9" s="64" customFormat="1" x14ac:dyDescent="0.25">
      <c r="A279" s="67"/>
      <c r="B279" s="67"/>
      <c r="C279" s="68"/>
      <c r="D279" s="68"/>
      <c r="E279" s="65"/>
      <c r="F279" s="65"/>
      <c r="G279" s="65"/>
      <c r="H279" s="65"/>
      <c r="I279" s="65"/>
    </row>
    <row r="280" spans="1:9" s="64" customFormat="1" x14ac:dyDescent="0.25">
      <c r="A280" s="67"/>
      <c r="B280" s="67"/>
      <c r="C280" s="68"/>
      <c r="D280" s="68"/>
      <c r="E280" s="65"/>
      <c r="F280" s="65"/>
      <c r="G280" s="65"/>
      <c r="H280" s="65"/>
      <c r="I280" s="65"/>
    </row>
    <row r="281" spans="1:9" s="64" customFormat="1" x14ac:dyDescent="0.25">
      <c r="A281" s="67"/>
      <c r="B281" s="67"/>
      <c r="C281" s="68"/>
      <c r="D281" s="68"/>
      <c r="E281" s="65"/>
      <c r="F281" s="65"/>
      <c r="G281" s="65"/>
      <c r="H281" s="65"/>
      <c r="I281" s="65"/>
    </row>
    <row r="282" spans="1:9" s="64" customFormat="1" x14ac:dyDescent="0.25">
      <c r="A282" s="67"/>
      <c r="B282" s="67"/>
      <c r="C282" s="68"/>
      <c r="D282" s="68"/>
      <c r="E282" s="65"/>
      <c r="F282" s="65"/>
      <c r="G282" s="65"/>
      <c r="H282" s="65"/>
      <c r="I282" s="65"/>
    </row>
    <row r="283" spans="1:9" s="64" customFormat="1" x14ac:dyDescent="0.25">
      <c r="A283" s="67"/>
      <c r="B283" s="67"/>
      <c r="C283" s="68"/>
      <c r="D283" s="68"/>
      <c r="E283" s="65"/>
      <c r="F283" s="65"/>
      <c r="G283" s="65"/>
      <c r="H283" s="65"/>
      <c r="I283" s="65"/>
    </row>
    <row r="284" spans="1:9" s="64" customFormat="1" x14ac:dyDescent="0.25">
      <c r="A284" s="67"/>
      <c r="B284" s="67"/>
      <c r="C284" s="68"/>
      <c r="D284" s="68"/>
      <c r="E284" s="65"/>
      <c r="F284" s="65"/>
      <c r="G284" s="65"/>
      <c r="H284" s="65"/>
      <c r="I284" s="65"/>
    </row>
    <row r="285" spans="1:9" s="64" customFormat="1" x14ac:dyDescent="0.25">
      <c r="A285" s="67"/>
      <c r="B285" s="67"/>
      <c r="C285" s="68"/>
      <c r="D285" s="68"/>
      <c r="E285" s="65"/>
      <c r="F285" s="65"/>
      <c r="G285" s="65"/>
      <c r="H285" s="65"/>
      <c r="I285" s="65"/>
    </row>
    <row r="286" spans="1:9" s="64" customFormat="1" x14ac:dyDescent="0.25">
      <c r="A286" s="67"/>
      <c r="B286" s="67"/>
      <c r="C286" s="68"/>
      <c r="D286" s="68"/>
      <c r="E286" s="65"/>
      <c r="F286" s="65"/>
      <c r="G286" s="65"/>
      <c r="H286" s="65"/>
      <c r="I286" s="65"/>
    </row>
    <row r="287" spans="1:9" s="64" customFormat="1" x14ac:dyDescent="0.25">
      <c r="A287" s="67"/>
      <c r="B287" s="67"/>
      <c r="C287" s="68"/>
      <c r="D287" s="68"/>
      <c r="E287" s="65"/>
      <c r="F287" s="65"/>
      <c r="G287" s="65"/>
      <c r="H287" s="65"/>
      <c r="I287" s="65"/>
    </row>
    <row r="288" spans="1:9" s="64" customFormat="1" x14ac:dyDescent="0.25">
      <c r="A288" s="67"/>
      <c r="B288" s="67"/>
      <c r="C288" s="68"/>
      <c r="D288" s="68"/>
      <c r="E288" s="65"/>
      <c r="F288" s="65"/>
      <c r="G288" s="65"/>
      <c r="H288" s="65"/>
      <c r="I288" s="65"/>
    </row>
    <row r="289" spans="1:9" s="64" customFormat="1" x14ac:dyDescent="0.25">
      <c r="A289" s="67"/>
      <c r="B289" s="67"/>
      <c r="C289" s="68"/>
      <c r="D289" s="68"/>
      <c r="E289" s="65"/>
      <c r="F289" s="65"/>
      <c r="G289" s="65"/>
      <c r="H289" s="65"/>
      <c r="I289" s="65"/>
    </row>
    <row r="290" spans="1:9" s="64" customFormat="1" x14ac:dyDescent="0.25">
      <c r="A290" s="67"/>
      <c r="B290" s="67"/>
      <c r="C290" s="68"/>
      <c r="D290" s="68"/>
      <c r="E290" s="65"/>
      <c r="F290" s="66"/>
      <c r="G290" s="65"/>
      <c r="H290" s="65"/>
      <c r="I290" s="66"/>
    </row>
    <row r="291" spans="1:9" s="64" customFormat="1" x14ac:dyDescent="0.25">
      <c r="A291" s="67"/>
      <c r="B291" s="67"/>
      <c r="C291" s="68"/>
      <c r="D291" s="68"/>
      <c r="E291" s="65"/>
      <c r="F291" s="65"/>
      <c r="G291" s="65"/>
      <c r="H291" s="65"/>
      <c r="I291" s="65"/>
    </row>
    <row r="292" spans="1:9" s="64" customFormat="1" x14ac:dyDescent="0.25">
      <c r="A292" s="67"/>
      <c r="B292" s="67"/>
      <c r="C292" s="68"/>
      <c r="D292" s="68"/>
      <c r="E292" s="65"/>
      <c r="F292" s="65"/>
      <c r="G292" s="65"/>
      <c r="H292" s="65"/>
      <c r="I292" s="65"/>
    </row>
    <row r="293" spans="1:9" s="64" customFormat="1" x14ac:dyDescent="0.25">
      <c r="A293" s="67"/>
      <c r="B293" s="67"/>
      <c r="C293" s="68"/>
      <c r="D293" s="68"/>
      <c r="E293" s="65"/>
      <c r="F293" s="65"/>
      <c r="G293" s="65"/>
      <c r="H293" s="65"/>
      <c r="I293" s="65"/>
    </row>
    <row r="294" spans="1:9" s="64" customFormat="1" x14ac:dyDescent="0.25">
      <c r="A294" s="67"/>
      <c r="B294" s="67"/>
      <c r="C294" s="68"/>
      <c r="D294" s="68"/>
      <c r="E294" s="65"/>
      <c r="F294" s="65"/>
      <c r="G294" s="65"/>
      <c r="H294" s="65"/>
      <c r="I294" s="65"/>
    </row>
    <row r="295" spans="1:9" s="64" customFormat="1" x14ac:dyDescent="0.25">
      <c r="A295" s="67"/>
      <c r="B295" s="67"/>
      <c r="C295" s="68"/>
      <c r="D295" s="68"/>
      <c r="E295" s="65"/>
      <c r="F295" s="65"/>
      <c r="G295" s="65"/>
      <c r="H295" s="65"/>
      <c r="I295" s="65"/>
    </row>
    <row r="296" spans="1:9" s="64" customFormat="1" x14ac:dyDescent="0.25">
      <c r="A296" s="67"/>
      <c r="B296" s="67"/>
      <c r="C296" s="68"/>
      <c r="D296" s="68"/>
      <c r="E296" s="65"/>
      <c r="F296" s="65"/>
      <c r="G296" s="65"/>
      <c r="H296" s="65"/>
      <c r="I296" s="65"/>
    </row>
    <row r="297" spans="1:9" s="64" customFormat="1" x14ac:dyDescent="0.25">
      <c r="A297" s="67"/>
      <c r="B297" s="67"/>
      <c r="C297" s="68"/>
      <c r="D297" s="68"/>
      <c r="E297" s="65"/>
      <c r="F297" s="65"/>
      <c r="G297" s="65"/>
      <c r="H297" s="65"/>
      <c r="I297" s="65"/>
    </row>
    <row r="298" spans="1:9" s="64" customFormat="1" x14ac:dyDescent="0.25">
      <c r="A298" s="67"/>
      <c r="B298" s="67"/>
      <c r="C298" s="68"/>
      <c r="D298" s="68"/>
      <c r="E298" s="65"/>
      <c r="F298" s="65"/>
      <c r="G298" s="65"/>
      <c r="H298" s="65"/>
      <c r="I298" s="65"/>
    </row>
    <row r="299" spans="1:9" s="64" customFormat="1" x14ac:dyDescent="0.25">
      <c r="A299" s="67"/>
      <c r="B299" s="67"/>
      <c r="C299" s="68"/>
      <c r="D299" s="68"/>
      <c r="E299" s="66"/>
      <c r="F299" s="65"/>
      <c r="G299" s="65"/>
      <c r="H299" s="65"/>
      <c r="I299" s="65"/>
    </row>
    <row r="300" spans="1:9" s="64" customFormat="1" x14ac:dyDescent="0.25">
      <c r="A300" s="67"/>
      <c r="B300" s="67"/>
      <c r="C300" s="68"/>
      <c r="D300" s="68"/>
      <c r="E300" s="65"/>
      <c r="F300" s="65"/>
      <c r="G300" s="65"/>
      <c r="H300" s="65"/>
      <c r="I300" s="65"/>
    </row>
    <row r="301" spans="1:9" s="64" customFormat="1" x14ac:dyDescent="0.25">
      <c r="A301" s="67"/>
      <c r="B301" s="67"/>
      <c r="C301" s="68"/>
      <c r="D301" s="68"/>
      <c r="E301" s="65"/>
      <c r="F301" s="65"/>
      <c r="G301" s="65"/>
      <c r="H301" s="65"/>
      <c r="I301" s="65"/>
    </row>
    <row r="302" spans="1:9" s="64" customFormat="1" x14ac:dyDescent="0.25">
      <c r="A302" s="67"/>
      <c r="B302" s="67"/>
      <c r="C302" s="68"/>
      <c r="D302" s="68"/>
      <c r="E302" s="65"/>
      <c r="F302" s="65"/>
      <c r="G302" s="65"/>
      <c r="H302" s="65"/>
      <c r="I302" s="65"/>
    </row>
    <row r="303" spans="1:9" s="64" customFormat="1" x14ac:dyDescent="0.25">
      <c r="A303" s="67"/>
      <c r="B303" s="67"/>
      <c r="C303" s="68"/>
      <c r="D303" s="68"/>
      <c r="E303" s="65"/>
      <c r="F303" s="65"/>
      <c r="G303" s="65"/>
      <c r="H303" s="65"/>
      <c r="I303" s="65"/>
    </row>
    <row r="304" spans="1:9" s="64" customFormat="1" x14ac:dyDescent="0.25">
      <c r="A304" s="67"/>
      <c r="B304" s="67"/>
      <c r="C304" s="68"/>
      <c r="D304" s="68"/>
      <c r="E304" s="65"/>
      <c r="F304" s="65"/>
      <c r="G304" s="65"/>
      <c r="H304" s="65"/>
      <c r="I304" s="65"/>
    </row>
    <row r="305" spans="1:9" s="64" customFormat="1" x14ac:dyDescent="0.25">
      <c r="A305" s="67"/>
      <c r="B305" s="67"/>
      <c r="C305" s="68"/>
      <c r="D305" s="68"/>
      <c r="E305" s="65"/>
      <c r="F305" s="65"/>
      <c r="G305" s="65"/>
      <c r="H305" s="65"/>
      <c r="I305" s="65"/>
    </row>
    <row r="306" spans="1:9" s="64" customFormat="1" x14ac:dyDescent="0.25">
      <c r="A306" s="67"/>
      <c r="B306" s="67"/>
      <c r="C306" s="68"/>
      <c r="D306" s="68"/>
      <c r="E306" s="65"/>
      <c r="F306" s="65"/>
      <c r="G306" s="65"/>
      <c r="H306" s="65"/>
      <c r="I306" s="65"/>
    </row>
    <row r="307" spans="1:9" s="64" customFormat="1" x14ac:dyDescent="0.25">
      <c r="A307" s="67"/>
      <c r="B307" s="67"/>
      <c r="C307" s="68"/>
      <c r="D307" s="68"/>
      <c r="E307" s="65"/>
      <c r="F307" s="65"/>
      <c r="G307" s="65"/>
      <c r="H307" s="65"/>
      <c r="I307" s="65"/>
    </row>
    <row r="308" spans="1:9" s="64" customFormat="1" x14ac:dyDescent="0.25">
      <c r="A308" s="67"/>
      <c r="B308" s="67"/>
      <c r="C308" s="68"/>
      <c r="D308" s="68"/>
      <c r="E308" s="65"/>
      <c r="F308" s="65"/>
      <c r="G308" s="65"/>
      <c r="H308" s="65"/>
      <c r="I308" s="65"/>
    </row>
    <row r="309" spans="1:9" s="64" customFormat="1" x14ac:dyDescent="0.25">
      <c r="A309" s="67"/>
      <c r="B309" s="67"/>
      <c r="C309" s="68"/>
      <c r="D309" s="68"/>
      <c r="E309" s="65"/>
      <c r="F309" s="65"/>
      <c r="G309" s="65"/>
      <c r="H309" s="65"/>
      <c r="I309" s="65"/>
    </row>
    <row r="310" spans="1:9" s="64" customFormat="1" x14ac:dyDescent="0.25">
      <c r="A310" s="67"/>
      <c r="B310" s="67"/>
      <c r="C310" s="68"/>
      <c r="D310" s="68"/>
      <c r="E310" s="65"/>
      <c r="F310" s="65"/>
      <c r="G310" s="65"/>
      <c r="H310" s="65"/>
      <c r="I310" s="65"/>
    </row>
    <row r="311" spans="1:9" s="64" customFormat="1" x14ac:dyDescent="0.25">
      <c r="A311" s="67"/>
      <c r="B311" s="67"/>
      <c r="C311" s="68"/>
      <c r="D311" s="68"/>
      <c r="E311" s="65"/>
      <c r="F311" s="65"/>
      <c r="G311" s="65"/>
      <c r="H311" s="65"/>
      <c r="I311" s="65"/>
    </row>
    <row r="312" spans="1:9" s="64" customFormat="1" x14ac:dyDescent="0.25">
      <c r="A312" s="67"/>
      <c r="B312" s="67"/>
      <c r="C312" s="68"/>
      <c r="D312" s="68"/>
      <c r="E312" s="65"/>
      <c r="F312" s="65"/>
      <c r="G312" s="65"/>
      <c r="H312" s="65"/>
      <c r="I312" s="65"/>
    </row>
    <row r="313" spans="1:9" s="64" customFormat="1" x14ac:dyDescent="0.25">
      <c r="A313" s="67"/>
      <c r="B313" s="67"/>
      <c r="C313" s="68"/>
      <c r="D313" s="68"/>
      <c r="E313" s="65"/>
      <c r="F313" s="65"/>
      <c r="G313" s="65"/>
      <c r="H313" s="65"/>
      <c r="I313" s="65"/>
    </row>
    <row r="314" spans="1:9" s="64" customFormat="1" x14ac:dyDescent="0.25">
      <c r="A314" s="67"/>
      <c r="B314" s="67"/>
      <c r="C314" s="68"/>
      <c r="D314" s="68"/>
      <c r="E314" s="65"/>
      <c r="F314" s="65"/>
      <c r="G314" s="65"/>
      <c r="H314" s="65"/>
      <c r="I314" s="65"/>
    </row>
    <row r="315" spans="1:9" s="64" customFormat="1" x14ac:dyDescent="0.25">
      <c r="A315" s="67"/>
      <c r="B315" s="67"/>
      <c r="C315" s="68"/>
      <c r="D315" s="68"/>
      <c r="E315" s="65"/>
      <c r="F315" s="65"/>
      <c r="G315" s="65"/>
      <c r="H315" s="65"/>
      <c r="I315" s="65"/>
    </row>
    <row r="316" spans="1:9" s="64" customFormat="1" x14ac:dyDescent="0.25">
      <c r="A316" s="67"/>
      <c r="B316" s="67"/>
      <c r="C316" s="68"/>
      <c r="D316" s="68"/>
      <c r="E316" s="65"/>
      <c r="F316" s="65"/>
      <c r="G316" s="65"/>
      <c r="H316" s="65"/>
      <c r="I316" s="65"/>
    </row>
    <row r="317" spans="1:9" s="64" customFormat="1" x14ac:dyDescent="0.25">
      <c r="A317" s="67"/>
      <c r="B317" s="67"/>
      <c r="C317" s="68"/>
      <c r="D317" s="68"/>
      <c r="E317" s="65"/>
      <c r="F317" s="65"/>
      <c r="G317" s="65"/>
      <c r="H317" s="65"/>
      <c r="I317" s="65"/>
    </row>
  </sheetData>
  <conditionalFormatting sqref="A2:A129">
    <cfRule type="duplicateValues" dxfId="5" priority="1"/>
    <cfRule type="duplicateValues" dxfId="4" priority="2"/>
    <cfRule type="duplicateValues" dxfId="3" priority="3"/>
    <cfRule type="duplicateValues" dxfId="2" priority="4"/>
    <cfRule type="duplicateValues" dxfId="1" priority="5"/>
  </conditionalFormatting>
  <conditionalFormatting sqref="A130:A1048576">
    <cfRule type="duplicateValues" dxfId="0" priority="11"/>
  </conditionalFormatting>
  <printOptions horizontalCentered="1"/>
  <pageMargins left="0.31496062992125984" right="0.31496062992125984" top="0.35433070866141736" bottom="0.74803149606299213" header="0.31496062992125984" footer="0.31496062992125984"/>
  <pageSetup paperSize="9" scale="44" fitToHeight="0" orientation="landscape" r:id="rId1"/>
  <headerFooter>
    <oddFooter>&amp;R&amp;P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57" t="s">
        <v>50</v>
      </c>
    </row>
    <row r="2" spans="1:1" x14ac:dyDescent="0.25">
      <c r="A2" s="57" t="s">
        <v>51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Declaración responsable</vt:lpstr>
      <vt:lpstr>Vacantes TRE - Bloque 3</vt:lpstr>
      <vt:lpstr>Hoja1</vt:lpstr>
      <vt:lpstr>'Declaración responsable'!Área_de_impresión</vt:lpstr>
      <vt:lpstr>'Vacantes TRE - Bloque 3'!Área_de_impresión</vt:lpstr>
      <vt:lpstr>Llista</vt:lpstr>
      <vt:lpstr>'Vacantes TRE - Bloque 3'!Títulos_a_imprimir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Amparo Lopez Pestanas</cp:lastModifiedBy>
  <cp:lastPrinted>2022-07-21T16:14:36Z</cp:lastPrinted>
  <dcterms:created xsi:type="dcterms:W3CDTF">2022-04-04T08:15:52Z</dcterms:created>
  <dcterms:modified xsi:type="dcterms:W3CDTF">2023-12-01T10:34:44Z</dcterms:modified>
</cp:coreProperties>
</file>